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768" yWindow="312" windowWidth="21828" windowHeight="9276"/>
  </bookViews>
  <sheets>
    <sheet name="Eingabe" sheetId="1" r:id="rId1"/>
    <sheet name="Jahresansicht" sheetId="2" r:id="rId2"/>
  </sheets>
  <calcPr calcId="125725"/>
</workbook>
</file>

<file path=xl/calcChain.xml><?xml version="1.0" encoding="utf-8"?>
<calcChain xmlns="http://schemas.openxmlformats.org/spreadsheetml/2006/main">
  <c r="A53" i="1"/>
  <c r="A55"/>
  <c r="A54"/>
  <c r="A52"/>
  <c r="A64"/>
  <c r="A58"/>
  <c r="A63"/>
  <c r="A62"/>
  <c r="Q42" i="2"/>
  <c r="R45" s="1"/>
  <c r="Q45" s="1"/>
  <c r="R46" s="1"/>
  <c r="N42"/>
  <c r="O45" s="1"/>
  <c r="N45" s="1"/>
  <c r="O46" s="1"/>
  <c r="K42"/>
  <c r="L45" s="1"/>
  <c r="H42"/>
  <c r="I45" s="1"/>
  <c r="E42"/>
  <c r="F45" s="1"/>
  <c r="B42"/>
  <c r="C45" s="1"/>
  <c r="Q6"/>
  <c r="R9" s="1"/>
  <c r="N6"/>
  <c r="K6"/>
  <c r="L9" s="1"/>
  <c r="H6"/>
  <c r="I9" s="1"/>
  <c r="E6"/>
  <c r="F9" s="1"/>
  <c r="E9" s="1"/>
  <c r="F10" s="1"/>
  <c r="E10" s="1"/>
  <c r="F11" s="1"/>
  <c r="E11" s="1"/>
  <c r="F12" s="1"/>
  <c r="E12" s="1"/>
  <c r="F13" s="1"/>
  <c r="E13" s="1"/>
  <c r="F14" s="1"/>
  <c r="E14" s="1"/>
  <c r="F15" s="1"/>
  <c r="E15" s="1"/>
  <c r="F16" s="1"/>
  <c r="E16" s="1"/>
  <c r="F17" s="1"/>
  <c r="E17" s="1"/>
  <c r="F18" s="1"/>
  <c r="E18" s="1"/>
  <c r="F19" s="1"/>
  <c r="E19" s="1"/>
  <c r="F20" s="1"/>
  <c r="E20" s="1"/>
  <c r="F21" s="1"/>
  <c r="E21" s="1"/>
  <c r="F22" s="1"/>
  <c r="E22" s="1"/>
  <c r="F23" s="1"/>
  <c r="E23" s="1"/>
  <c r="F24" s="1"/>
  <c r="E24" s="1"/>
  <c r="F25" s="1"/>
  <c r="E25" s="1"/>
  <c r="F26" s="1"/>
  <c r="E26" s="1"/>
  <c r="F27" s="1"/>
  <c r="E27" s="1"/>
  <c r="F28" s="1"/>
  <c r="E28" s="1"/>
  <c r="F29" s="1"/>
  <c r="E29" s="1"/>
  <c r="F30" s="1"/>
  <c r="E30" s="1"/>
  <c r="F31" s="1"/>
  <c r="E31" s="1"/>
  <c r="F32" s="1"/>
  <c r="E32" s="1"/>
  <c r="F33" s="1"/>
  <c r="E33" s="1"/>
  <c r="F34" s="1"/>
  <c r="E34" s="1"/>
  <c r="F35" s="1"/>
  <c r="E35" s="1"/>
  <c r="F36" s="1"/>
  <c r="B6"/>
  <c r="C9" s="1"/>
  <c r="A61" i="1"/>
  <c r="A60"/>
  <c r="A59"/>
  <c r="A57"/>
  <c r="A56"/>
  <c r="A51"/>
  <c r="O9" i="2"/>
  <c r="A4" i="1"/>
  <c r="B5" s="1"/>
  <c r="B6" s="1"/>
  <c r="G39" i="2" l="1"/>
  <c r="M9"/>
  <c r="S39"/>
  <c r="S46"/>
  <c r="C6" i="1"/>
  <c r="J9" i="2"/>
  <c r="D45"/>
  <c r="P46"/>
  <c r="G36"/>
  <c r="S9"/>
  <c r="M45"/>
  <c r="P9"/>
  <c r="D9"/>
  <c r="J45"/>
  <c r="C5" i="1"/>
  <c r="E45" i="2"/>
  <c r="F46" s="1"/>
  <c r="G45"/>
  <c r="S45"/>
  <c r="G9"/>
  <c r="G11"/>
  <c r="G13"/>
  <c r="G15"/>
  <c r="G17"/>
  <c r="G19"/>
  <c r="G21"/>
  <c r="G23"/>
  <c r="G25"/>
  <c r="G27"/>
  <c r="G29"/>
  <c r="G31"/>
  <c r="G33"/>
  <c r="G35"/>
  <c r="P45"/>
  <c r="G10"/>
  <c r="G12"/>
  <c r="G14"/>
  <c r="G16"/>
  <c r="G18"/>
  <c r="G20"/>
  <c r="G22"/>
  <c r="G24"/>
  <c r="G26"/>
  <c r="G28"/>
  <c r="G30"/>
  <c r="G32"/>
  <c r="G34"/>
  <c r="C10"/>
  <c r="D10" s="1"/>
  <c r="E36"/>
  <c r="F37" s="1"/>
  <c r="F38"/>
  <c r="G38" s="1"/>
  <c r="Q46"/>
  <c r="R47" s="1"/>
  <c r="S47" s="1"/>
  <c r="N46"/>
  <c r="O47" s="1"/>
  <c r="P47" s="1"/>
  <c r="K45"/>
  <c r="L46" s="1"/>
  <c r="H45"/>
  <c r="I46" s="1"/>
  <c r="B45"/>
  <c r="C46" s="1"/>
  <c r="Q9"/>
  <c r="R10" s="1"/>
  <c r="N9"/>
  <c r="O10" s="1"/>
  <c r="K9"/>
  <c r="L10" s="1"/>
  <c r="H9"/>
  <c r="I10" s="1"/>
  <c r="B9"/>
  <c r="A5" i="1"/>
  <c r="E46" i="2" l="1"/>
  <c r="F47" s="1"/>
  <c r="G46"/>
  <c r="N10"/>
  <c r="O11" s="1"/>
  <c r="P10"/>
  <c r="K46"/>
  <c r="L47" s="1"/>
  <c r="M46"/>
  <c r="E37"/>
  <c r="G37"/>
  <c r="K10"/>
  <c r="L11" s="1"/>
  <c r="M10"/>
  <c r="H46"/>
  <c r="I47" s="1"/>
  <c r="J46"/>
  <c r="Q10"/>
  <c r="R11" s="1"/>
  <c r="S10"/>
  <c r="H10"/>
  <c r="I11" s="1"/>
  <c r="J10"/>
  <c r="B46"/>
  <c r="C47" s="1"/>
  <c r="D46"/>
  <c r="E38"/>
  <c r="Q47"/>
  <c r="R48" s="1"/>
  <c r="S48" s="1"/>
  <c r="N47"/>
  <c r="O48" s="1"/>
  <c r="P48" s="1"/>
  <c r="C11"/>
  <c r="D11" s="1"/>
  <c r="B10"/>
  <c r="B7" i="1"/>
  <c r="C7" s="1"/>
  <c r="A6"/>
  <c r="B47" i="2" l="1"/>
  <c r="C48" s="1"/>
  <c r="D47"/>
  <c r="Q11"/>
  <c r="R12" s="1"/>
  <c r="S11"/>
  <c r="K11"/>
  <c r="L12" s="1"/>
  <c r="M11"/>
  <c r="K47"/>
  <c r="L48" s="1"/>
  <c r="M47"/>
  <c r="E47"/>
  <c r="F48" s="1"/>
  <c r="G47"/>
  <c r="H11"/>
  <c r="I12" s="1"/>
  <c r="J11"/>
  <c r="H47"/>
  <c r="I48" s="1"/>
  <c r="J47"/>
  <c r="N11"/>
  <c r="O12" s="1"/>
  <c r="P11"/>
  <c r="Q48"/>
  <c r="R49" s="1"/>
  <c r="S49" s="1"/>
  <c r="N48"/>
  <c r="O49" s="1"/>
  <c r="P49" s="1"/>
  <c r="C12"/>
  <c r="D12" s="1"/>
  <c r="B11"/>
  <c r="B8" i="1"/>
  <c r="C8" s="1"/>
  <c r="A7"/>
  <c r="H48" i="2" l="1"/>
  <c r="I49" s="1"/>
  <c r="J48"/>
  <c r="E48"/>
  <c r="F49" s="1"/>
  <c r="G48"/>
  <c r="K12"/>
  <c r="L13" s="1"/>
  <c r="M12"/>
  <c r="B48"/>
  <c r="C49" s="1"/>
  <c r="D48"/>
  <c r="N12"/>
  <c r="O13" s="1"/>
  <c r="P12"/>
  <c r="H12"/>
  <c r="I13" s="1"/>
  <c r="J12"/>
  <c r="K48"/>
  <c r="L49" s="1"/>
  <c r="M48"/>
  <c r="Q12"/>
  <c r="R13" s="1"/>
  <c r="S12"/>
  <c r="Q49"/>
  <c r="R50" s="1"/>
  <c r="S50" s="1"/>
  <c r="N49"/>
  <c r="O50" s="1"/>
  <c r="P50" s="1"/>
  <c r="C13"/>
  <c r="D13" s="1"/>
  <c r="B12"/>
  <c r="B9" i="1"/>
  <c r="C9" s="1"/>
  <c r="A8"/>
  <c r="K49" i="2" l="1"/>
  <c r="L50" s="1"/>
  <c r="M49"/>
  <c r="N13"/>
  <c r="O14" s="1"/>
  <c r="P13"/>
  <c r="K13"/>
  <c r="L14" s="1"/>
  <c r="M13"/>
  <c r="H49"/>
  <c r="I50" s="1"/>
  <c r="J49"/>
  <c r="Q13"/>
  <c r="R14" s="1"/>
  <c r="S13"/>
  <c r="H13"/>
  <c r="I14" s="1"/>
  <c r="J13"/>
  <c r="B49"/>
  <c r="C50" s="1"/>
  <c r="D49"/>
  <c r="E49"/>
  <c r="F50" s="1"/>
  <c r="G49"/>
  <c r="Q50"/>
  <c r="R51" s="1"/>
  <c r="S51" s="1"/>
  <c r="N50"/>
  <c r="O51" s="1"/>
  <c r="P51" s="1"/>
  <c r="C14"/>
  <c r="D14" s="1"/>
  <c r="B13"/>
  <c r="B10" i="1"/>
  <c r="C10" s="1"/>
  <c r="A9"/>
  <c r="B50" i="2" l="1"/>
  <c r="C51" s="1"/>
  <c r="D50"/>
  <c r="Q14"/>
  <c r="R15" s="1"/>
  <c r="S14"/>
  <c r="K14"/>
  <c r="L15" s="1"/>
  <c r="M14"/>
  <c r="K50"/>
  <c r="L51" s="1"/>
  <c r="M50"/>
  <c r="E50"/>
  <c r="F51" s="1"/>
  <c r="G50"/>
  <c r="H14"/>
  <c r="I15" s="1"/>
  <c r="J14"/>
  <c r="H50"/>
  <c r="I51" s="1"/>
  <c r="J50"/>
  <c r="N14"/>
  <c r="O15" s="1"/>
  <c r="P14"/>
  <c r="Q51"/>
  <c r="R52" s="1"/>
  <c r="S52" s="1"/>
  <c r="N51"/>
  <c r="O52" s="1"/>
  <c r="P52" s="1"/>
  <c r="C15"/>
  <c r="D15" s="1"/>
  <c r="B14"/>
  <c r="B11" i="1"/>
  <c r="C11" s="1"/>
  <c r="A10"/>
  <c r="H51" i="2" l="1"/>
  <c r="I52" s="1"/>
  <c r="J51"/>
  <c r="E51"/>
  <c r="F52" s="1"/>
  <c r="G51"/>
  <c r="K15"/>
  <c r="L16" s="1"/>
  <c r="M15"/>
  <c r="B51"/>
  <c r="C52" s="1"/>
  <c r="D51"/>
  <c r="N15"/>
  <c r="O16" s="1"/>
  <c r="P15"/>
  <c r="H15"/>
  <c r="I16" s="1"/>
  <c r="J15"/>
  <c r="K51"/>
  <c r="L52" s="1"/>
  <c r="M51"/>
  <c r="Q15"/>
  <c r="R16" s="1"/>
  <c r="S15"/>
  <c r="Q52"/>
  <c r="R53" s="1"/>
  <c r="S53" s="1"/>
  <c r="N52"/>
  <c r="O53" s="1"/>
  <c r="P53" s="1"/>
  <c r="C16"/>
  <c r="D16" s="1"/>
  <c r="B15"/>
  <c r="B12" i="1"/>
  <c r="C12" s="1"/>
  <c r="A11"/>
  <c r="K52" i="2" l="1"/>
  <c r="L53" s="1"/>
  <c r="M52"/>
  <c r="N16"/>
  <c r="O17" s="1"/>
  <c r="P16"/>
  <c r="K16"/>
  <c r="L17" s="1"/>
  <c r="M16"/>
  <c r="H52"/>
  <c r="I53" s="1"/>
  <c r="J52"/>
  <c r="Q16"/>
  <c r="R17" s="1"/>
  <c r="S16"/>
  <c r="H16"/>
  <c r="I17" s="1"/>
  <c r="J16"/>
  <c r="B52"/>
  <c r="C53" s="1"/>
  <c r="D52"/>
  <c r="E52"/>
  <c r="F53" s="1"/>
  <c r="G52"/>
  <c r="Q53"/>
  <c r="R54" s="1"/>
  <c r="S54" s="1"/>
  <c r="N53"/>
  <c r="O54" s="1"/>
  <c r="P54" s="1"/>
  <c r="C17"/>
  <c r="D17" s="1"/>
  <c r="B16"/>
  <c r="B13" i="1"/>
  <c r="C13" s="1"/>
  <c r="A12"/>
  <c r="B53" i="2" l="1"/>
  <c r="C54" s="1"/>
  <c r="D53"/>
  <c r="Q17"/>
  <c r="R18" s="1"/>
  <c r="S17"/>
  <c r="K17"/>
  <c r="L18" s="1"/>
  <c r="M17"/>
  <c r="K53"/>
  <c r="L54" s="1"/>
  <c r="M53"/>
  <c r="E53"/>
  <c r="F54" s="1"/>
  <c r="G53"/>
  <c r="H17"/>
  <c r="I18" s="1"/>
  <c r="J17"/>
  <c r="H53"/>
  <c r="I54" s="1"/>
  <c r="J53"/>
  <c r="N17"/>
  <c r="O18" s="1"/>
  <c r="P17"/>
  <c r="Q54"/>
  <c r="R55" s="1"/>
  <c r="S55" s="1"/>
  <c r="N54"/>
  <c r="O55" s="1"/>
  <c r="P55" s="1"/>
  <c r="C18"/>
  <c r="D18" s="1"/>
  <c r="B17"/>
  <c r="A13" i="1"/>
  <c r="B14"/>
  <c r="C14" s="1"/>
  <c r="H54" i="2" l="1"/>
  <c r="I55" s="1"/>
  <c r="J54"/>
  <c r="E54"/>
  <c r="F55" s="1"/>
  <c r="G54"/>
  <c r="K18"/>
  <c r="L19" s="1"/>
  <c r="M18"/>
  <c r="B54"/>
  <c r="C55" s="1"/>
  <c r="D54"/>
  <c r="N18"/>
  <c r="O19" s="1"/>
  <c r="P18"/>
  <c r="H18"/>
  <c r="I19" s="1"/>
  <c r="J18"/>
  <c r="K54"/>
  <c r="L55" s="1"/>
  <c r="M54"/>
  <c r="Q18"/>
  <c r="R19" s="1"/>
  <c r="S18"/>
  <c r="Q55"/>
  <c r="R56" s="1"/>
  <c r="S56" s="1"/>
  <c r="N55"/>
  <c r="O56" s="1"/>
  <c r="P56" s="1"/>
  <c r="C19"/>
  <c r="D19" s="1"/>
  <c r="B18"/>
  <c r="B15" i="1"/>
  <c r="C15" s="1"/>
  <c r="A14"/>
  <c r="K55" i="2" l="1"/>
  <c r="L56" s="1"/>
  <c r="M55"/>
  <c r="N19"/>
  <c r="O20" s="1"/>
  <c r="P19"/>
  <c r="K19"/>
  <c r="L20" s="1"/>
  <c r="M19"/>
  <c r="H55"/>
  <c r="I56" s="1"/>
  <c r="J55"/>
  <c r="Q19"/>
  <c r="R20" s="1"/>
  <c r="S19"/>
  <c r="H19"/>
  <c r="I20" s="1"/>
  <c r="J19"/>
  <c r="B55"/>
  <c r="C56" s="1"/>
  <c r="D55"/>
  <c r="E55"/>
  <c r="F56" s="1"/>
  <c r="G55"/>
  <c r="Q56"/>
  <c r="R57" s="1"/>
  <c r="S57" s="1"/>
  <c r="N56"/>
  <c r="O57" s="1"/>
  <c r="P57" s="1"/>
  <c r="C20"/>
  <c r="D20" s="1"/>
  <c r="B19"/>
  <c r="B16" i="1"/>
  <c r="C16" s="1"/>
  <c r="A15"/>
  <c r="B56" i="2" l="1"/>
  <c r="C57" s="1"/>
  <c r="D56"/>
  <c r="Q20"/>
  <c r="R21" s="1"/>
  <c r="S20"/>
  <c r="K20"/>
  <c r="L21" s="1"/>
  <c r="M20"/>
  <c r="K56"/>
  <c r="L57" s="1"/>
  <c r="M56"/>
  <c r="E56"/>
  <c r="F57" s="1"/>
  <c r="G56"/>
  <c r="H20"/>
  <c r="I21" s="1"/>
  <c r="J20"/>
  <c r="H56"/>
  <c r="I57" s="1"/>
  <c r="J56"/>
  <c r="N20"/>
  <c r="O21" s="1"/>
  <c r="P20"/>
  <c r="Q57"/>
  <c r="R58" s="1"/>
  <c r="S58" s="1"/>
  <c r="N57"/>
  <c r="O58" s="1"/>
  <c r="P58" s="1"/>
  <c r="C21"/>
  <c r="D21" s="1"/>
  <c r="B20"/>
  <c r="B17" i="1"/>
  <c r="C17" s="1"/>
  <c r="A16"/>
  <c r="H57" i="2" l="1"/>
  <c r="I58" s="1"/>
  <c r="J57"/>
  <c r="E57"/>
  <c r="F58" s="1"/>
  <c r="G57"/>
  <c r="K21"/>
  <c r="L22" s="1"/>
  <c r="M21"/>
  <c r="B57"/>
  <c r="C58" s="1"/>
  <c r="D57"/>
  <c r="N21"/>
  <c r="O22" s="1"/>
  <c r="P21"/>
  <c r="H21"/>
  <c r="I22" s="1"/>
  <c r="J21"/>
  <c r="K57"/>
  <c r="L58" s="1"/>
  <c r="M57"/>
  <c r="Q21"/>
  <c r="R22" s="1"/>
  <c r="S21"/>
  <c r="Q58"/>
  <c r="R59" s="1"/>
  <c r="S59" s="1"/>
  <c r="N58"/>
  <c r="O59" s="1"/>
  <c r="P59" s="1"/>
  <c r="C22"/>
  <c r="D22" s="1"/>
  <c r="B21"/>
  <c r="B18" i="1"/>
  <c r="C18" s="1"/>
  <c r="A17"/>
  <c r="K58" i="2" l="1"/>
  <c r="L59" s="1"/>
  <c r="M58"/>
  <c r="N22"/>
  <c r="O23" s="1"/>
  <c r="P22"/>
  <c r="K22"/>
  <c r="L23" s="1"/>
  <c r="M22"/>
  <c r="H58"/>
  <c r="I59" s="1"/>
  <c r="J58"/>
  <c r="Q22"/>
  <c r="R23" s="1"/>
  <c r="S22"/>
  <c r="H22"/>
  <c r="I23" s="1"/>
  <c r="J22"/>
  <c r="B58"/>
  <c r="C59" s="1"/>
  <c r="D58"/>
  <c r="E58"/>
  <c r="F59" s="1"/>
  <c r="G58"/>
  <c r="Q59"/>
  <c r="R60" s="1"/>
  <c r="S60" s="1"/>
  <c r="N59"/>
  <c r="O60" s="1"/>
  <c r="P60" s="1"/>
  <c r="C23"/>
  <c r="D23" s="1"/>
  <c r="B22"/>
  <c r="B19" i="1"/>
  <c r="C19" s="1"/>
  <c r="A18"/>
  <c r="B59" i="2" l="1"/>
  <c r="C60" s="1"/>
  <c r="D59"/>
  <c r="Q23"/>
  <c r="R24" s="1"/>
  <c r="S23"/>
  <c r="K23"/>
  <c r="L24" s="1"/>
  <c r="M23"/>
  <c r="K59"/>
  <c r="L60" s="1"/>
  <c r="M59"/>
  <c r="E59"/>
  <c r="F60" s="1"/>
  <c r="G59"/>
  <c r="H23"/>
  <c r="I24" s="1"/>
  <c r="J23"/>
  <c r="H59"/>
  <c r="I60" s="1"/>
  <c r="J59"/>
  <c r="N23"/>
  <c r="O24" s="1"/>
  <c r="P23"/>
  <c r="Q60"/>
  <c r="R61" s="1"/>
  <c r="S61" s="1"/>
  <c r="N60"/>
  <c r="O61" s="1"/>
  <c r="P61" s="1"/>
  <c r="C24"/>
  <c r="D24" s="1"/>
  <c r="B23"/>
  <c r="B20" i="1"/>
  <c r="C20" s="1"/>
  <c r="A19"/>
  <c r="H60" i="2" l="1"/>
  <c r="I61" s="1"/>
  <c r="J60"/>
  <c r="E60"/>
  <c r="F61" s="1"/>
  <c r="G60"/>
  <c r="K24"/>
  <c r="L25" s="1"/>
  <c r="M24"/>
  <c r="B60"/>
  <c r="C61" s="1"/>
  <c r="D60"/>
  <c r="N24"/>
  <c r="O25" s="1"/>
  <c r="P24"/>
  <c r="H24"/>
  <c r="I25" s="1"/>
  <c r="J24"/>
  <c r="K60"/>
  <c r="L61" s="1"/>
  <c r="M60"/>
  <c r="Q24"/>
  <c r="R25" s="1"/>
  <c r="S24"/>
  <c r="Q61"/>
  <c r="R62" s="1"/>
  <c r="S62" s="1"/>
  <c r="N61"/>
  <c r="O62" s="1"/>
  <c r="P62" s="1"/>
  <c r="C25"/>
  <c r="D25" s="1"/>
  <c r="B24"/>
  <c r="B21" i="1"/>
  <c r="C21" s="1"/>
  <c r="A20"/>
  <c r="K61" i="2" l="1"/>
  <c r="L62" s="1"/>
  <c r="M61"/>
  <c r="N25"/>
  <c r="O26" s="1"/>
  <c r="P25"/>
  <c r="K25"/>
  <c r="L26" s="1"/>
  <c r="M25"/>
  <c r="H61"/>
  <c r="I62" s="1"/>
  <c r="J61"/>
  <c r="Q25"/>
  <c r="R26" s="1"/>
  <c r="S25"/>
  <c r="H25"/>
  <c r="I26" s="1"/>
  <c r="J25"/>
  <c r="B61"/>
  <c r="C62" s="1"/>
  <c r="D61"/>
  <c r="E61"/>
  <c r="F62" s="1"/>
  <c r="G61"/>
  <c r="Q62"/>
  <c r="R63" s="1"/>
  <c r="S63" s="1"/>
  <c r="N62"/>
  <c r="O63" s="1"/>
  <c r="P63" s="1"/>
  <c r="C26"/>
  <c r="D26" s="1"/>
  <c r="B25"/>
  <c r="B22" i="1"/>
  <c r="C22" s="1"/>
  <c r="A21"/>
  <c r="B62" i="2" l="1"/>
  <c r="C63" s="1"/>
  <c r="D62"/>
  <c r="Q26"/>
  <c r="R27" s="1"/>
  <c r="S26"/>
  <c r="K26"/>
  <c r="L27" s="1"/>
  <c r="M26"/>
  <c r="K62"/>
  <c r="L63" s="1"/>
  <c r="M62"/>
  <c r="E62"/>
  <c r="F63" s="1"/>
  <c r="G62"/>
  <c r="H26"/>
  <c r="I27" s="1"/>
  <c r="J26"/>
  <c r="H62"/>
  <c r="I63" s="1"/>
  <c r="J62"/>
  <c r="N26"/>
  <c r="O27" s="1"/>
  <c r="P26"/>
  <c r="Q63"/>
  <c r="R64" s="1"/>
  <c r="S64" s="1"/>
  <c r="N63"/>
  <c r="O64" s="1"/>
  <c r="P64" s="1"/>
  <c r="C27"/>
  <c r="D27" s="1"/>
  <c r="B26"/>
  <c r="B23" i="1"/>
  <c r="C23" s="1"/>
  <c r="A22"/>
  <c r="H63" i="2" l="1"/>
  <c r="I64" s="1"/>
  <c r="J63"/>
  <c r="E63"/>
  <c r="F64" s="1"/>
  <c r="G63"/>
  <c r="K27"/>
  <c r="L28" s="1"/>
  <c r="M27"/>
  <c r="B63"/>
  <c r="C64" s="1"/>
  <c r="D63"/>
  <c r="N27"/>
  <c r="O28" s="1"/>
  <c r="P27"/>
  <c r="H27"/>
  <c r="I28" s="1"/>
  <c r="J27"/>
  <c r="K63"/>
  <c r="L64" s="1"/>
  <c r="M63"/>
  <c r="Q27"/>
  <c r="R28" s="1"/>
  <c r="S27"/>
  <c r="Q64"/>
  <c r="R65" s="1"/>
  <c r="S65" s="1"/>
  <c r="N64"/>
  <c r="O65" s="1"/>
  <c r="P65" s="1"/>
  <c r="C28"/>
  <c r="D28" s="1"/>
  <c r="B27"/>
  <c r="B24" i="1"/>
  <c r="C24" s="1"/>
  <c r="A23"/>
  <c r="K64" i="2" l="1"/>
  <c r="L65" s="1"/>
  <c r="M64"/>
  <c r="N28"/>
  <c r="O29" s="1"/>
  <c r="P28"/>
  <c r="K28"/>
  <c r="L29" s="1"/>
  <c r="M28"/>
  <c r="H64"/>
  <c r="I65" s="1"/>
  <c r="J64"/>
  <c r="Q28"/>
  <c r="R29" s="1"/>
  <c r="S28"/>
  <c r="H28"/>
  <c r="I29" s="1"/>
  <c r="J28"/>
  <c r="B64"/>
  <c r="C65" s="1"/>
  <c r="D64"/>
  <c r="E64"/>
  <c r="F65" s="1"/>
  <c r="G64"/>
  <c r="Q65"/>
  <c r="R66" s="1"/>
  <c r="S66" s="1"/>
  <c r="N65"/>
  <c r="O66" s="1"/>
  <c r="P66" s="1"/>
  <c r="C29"/>
  <c r="D29" s="1"/>
  <c r="B28"/>
  <c r="B25" i="1"/>
  <c r="C25" s="1"/>
  <c r="A24"/>
  <c r="B65" i="2" l="1"/>
  <c r="C66" s="1"/>
  <c r="D65"/>
  <c r="Q29"/>
  <c r="R30" s="1"/>
  <c r="S29"/>
  <c r="K29"/>
  <c r="L30" s="1"/>
  <c r="M29"/>
  <c r="K65"/>
  <c r="L66" s="1"/>
  <c r="M65"/>
  <c r="E65"/>
  <c r="F66" s="1"/>
  <c r="G65"/>
  <c r="H29"/>
  <c r="I30" s="1"/>
  <c r="J29"/>
  <c r="H65"/>
  <c r="I66" s="1"/>
  <c r="J65"/>
  <c r="N29"/>
  <c r="O30" s="1"/>
  <c r="P29"/>
  <c r="Q66"/>
  <c r="R67" s="1"/>
  <c r="S67" s="1"/>
  <c r="N66"/>
  <c r="O67" s="1"/>
  <c r="P67" s="1"/>
  <c r="C30"/>
  <c r="D30" s="1"/>
  <c r="B29"/>
  <c r="B26" i="1"/>
  <c r="C26" s="1"/>
  <c r="A25"/>
  <c r="H66" i="2" l="1"/>
  <c r="I67" s="1"/>
  <c r="J66"/>
  <c r="E66"/>
  <c r="F67" s="1"/>
  <c r="G66"/>
  <c r="K30"/>
  <c r="L31" s="1"/>
  <c r="M30"/>
  <c r="B66"/>
  <c r="C67" s="1"/>
  <c r="D66"/>
  <c r="N30"/>
  <c r="O31" s="1"/>
  <c r="P30"/>
  <c r="H30"/>
  <c r="I31" s="1"/>
  <c r="J30"/>
  <c r="K66"/>
  <c r="L67" s="1"/>
  <c r="M66"/>
  <c r="Q30"/>
  <c r="R31" s="1"/>
  <c r="S30"/>
  <c r="Q67"/>
  <c r="R68" s="1"/>
  <c r="S68" s="1"/>
  <c r="N67"/>
  <c r="O68" s="1"/>
  <c r="P68" s="1"/>
  <c r="C31"/>
  <c r="D31" s="1"/>
  <c r="B30"/>
  <c r="B27" i="1"/>
  <c r="C27" s="1"/>
  <c r="A26"/>
  <c r="K67" i="2" l="1"/>
  <c r="L68" s="1"/>
  <c r="M67"/>
  <c r="N31"/>
  <c r="O32" s="1"/>
  <c r="P31"/>
  <c r="K31"/>
  <c r="L32" s="1"/>
  <c r="M31"/>
  <c r="H67"/>
  <c r="I68" s="1"/>
  <c r="J67"/>
  <c r="Q31"/>
  <c r="R32" s="1"/>
  <c r="S31"/>
  <c r="H31"/>
  <c r="I32" s="1"/>
  <c r="J31"/>
  <c r="B67"/>
  <c r="C68" s="1"/>
  <c r="D67"/>
  <c r="E67"/>
  <c r="F68" s="1"/>
  <c r="G67"/>
  <c r="Q68"/>
  <c r="R69" s="1"/>
  <c r="S69" s="1"/>
  <c r="N68"/>
  <c r="O69" s="1"/>
  <c r="P69" s="1"/>
  <c r="C32"/>
  <c r="D32" s="1"/>
  <c r="B31"/>
  <c r="B28" i="1"/>
  <c r="C28" s="1"/>
  <c r="A27"/>
  <c r="B68" i="2" l="1"/>
  <c r="C69" s="1"/>
  <c r="D68"/>
  <c r="Q32"/>
  <c r="R33" s="1"/>
  <c r="S32"/>
  <c r="K32"/>
  <c r="L33" s="1"/>
  <c r="M32"/>
  <c r="K68"/>
  <c r="L69" s="1"/>
  <c r="M68"/>
  <c r="E68"/>
  <c r="F69" s="1"/>
  <c r="G68"/>
  <c r="H32"/>
  <c r="I33" s="1"/>
  <c r="J32"/>
  <c r="H68"/>
  <c r="I69" s="1"/>
  <c r="J68"/>
  <c r="N32"/>
  <c r="O33" s="1"/>
  <c r="P32"/>
  <c r="Q69"/>
  <c r="R70" s="1"/>
  <c r="S70" s="1"/>
  <c r="N69"/>
  <c r="O70" s="1"/>
  <c r="P70" s="1"/>
  <c r="C33"/>
  <c r="D33" s="1"/>
  <c r="B32"/>
  <c r="B29" i="1"/>
  <c r="C29" s="1"/>
  <c r="A28"/>
  <c r="H69" i="2" l="1"/>
  <c r="I70" s="1"/>
  <c r="J69"/>
  <c r="E69"/>
  <c r="F70" s="1"/>
  <c r="G69"/>
  <c r="K33"/>
  <c r="L34" s="1"/>
  <c r="M33"/>
  <c r="B69"/>
  <c r="C70" s="1"/>
  <c r="D69"/>
  <c r="N33"/>
  <c r="O34" s="1"/>
  <c r="P33"/>
  <c r="H33"/>
  <c r="I34" s="1"/>
  <c r="J33"/>
  <c r="K69"/>
  <c r="L70" s="1"/>
  <c r="M69"/>
  <c r="Q33"/>
  <c r="R34" s="1"/>
  <c r="S33"/>
  <c r="Q70"/>
  <c r="R71" s="1"/>
  <c r="S71" s="1"/>
  <c r="N70"/>
  <c r="O71" s="1"/>
  <c r="P71" s="1"/>
  <c r="C34"/>
  <c r="D34" s="1"/>
  <c r="B33"/>
  <c r="B30" i="1"/>
  <c r="C30" s="1"/>
  <c r="A29"/>
  <c r="K70" i="2" l="1"/>
  <c r="L71" s="1"/>
  <c r="M70"/>
  <c r="N34"/>
  <c r="O35" s="1"/>
  <c r="P34"/>
  <c r="K34"/>
  <c r="L35" s="1"/>
  <c r="M34"/>
  <c r="H70"/>
  <c r="I71" s="1"/>
  <c r="J70"/>
  <c r="Q34"/>
  <c r="R35" s="1"/>
  <c r="S34"/>
  <c r="H34"/>
  <c r="I35" s="1"/>
  <c r="J34"/>
  <c r="B70"/>
  <c r="C71" s="1"/>
  <c r="D70"/>
  <c r="E70"/>
  <c r="F71" s="1"/>
  <c r="G70"/>
  <c r="Q71"/>
  <c r="R72" s="1"/>
  <c r="S72" s="1"/>
  <c r="N71"/>
  <c r="O72" s="1"/>
  <c r="P72" s="1"/>
  <c r="C35"/>
  <c r="D35" s="1"/>
  <c r="B34"/>
  <c r="B31" i="1"/>
  <c r="C31" s="1"/>
  <c r="A30"/>
  <c r="B71" i="2" l="1"/>
  <c r="C72" s="1"/>
  <c r="D71"/>
  <c r="Q35"/>
  <c r="R36" s="1"/>
  <c r="S35"/>
  <c r="K35"/>
  <c r="L36" s="1"/>
  <c r="M35"/>
  <c r="K71"/>
  <c r="L72" s="1"/>
  <c r="M71"/>
  <c r="E71"/>
  <c r="F72" s="1"/>
  <c r="G71"/>
  <c r="H35"/>
  <c r="I36" s="1"/>
  <c r="J35"/>
  <c r="H71"/>
  <c r="I72" s="1"/>
  <c r="J71"/>
  <c r="N35"/>
  <c r="O36" s="1"/>
  <c r="P35"/>
  <c r="Q72"/>
  <c r="R73" s="1"/>
  <c r="S73" s="1"/>
  <c r="N72"/>
  <c r="O73" s="1"/>
  <c r="P73" s="1"/>
  <c r="C36"/>
  <c r="D36" s="1"/>
  <c r="B35"/>
  <c r="B32" i="1"/>
  <c r="C32" s="1"/>
  <c r="A31"/>
  <c r="H72" i="2" l="1"/>
  <c r="I73" s="1"/>
  <c r="J72"/>
  <c r="E72"/>
  <c r="F73" s="1"/>
  <c r="G72"/>
  <c r="K36"/>
  <c r="L37" s="1"/>
  <c r="M36"/>
  <c r="B72"/>
  <c r="C73" s="1"/>
  <c r="D72"/>
  <c r="N36"/>
  <c r="O37" s="1"/>
  <c r="P36"/>
  <c r="H36"/>
  <c r="I37" s="1"/>
  <c r="J36"/>
  <c r="K72"/>
  <c r="L73" s="1"/>
  <c r="M72"/>
  <c r="Q36"/>
  <c r="R37" s="1"/>
  <c r="S36"/>
  <c r="Q73"/>
  <c r="R74" s="1"/>
  <c r="S74" s="1"/>
  <c r="N73"/>
  <c r="O74" s="1"/>
  <c r="P74" s="1"/>
  <c r="C38"/>
  <c r="D38" s="1"/>
  <c r="C37"/>
  <c r="D37" s="1"/>
  <c r="B36"/>
  <c r="C39"/>
  <c r="D39" s="1"/>
  <c r="B33" i="1"/>
  <c r="C33" s="1"/>
  <c r="A32"/>
  <c r="B35"/>
  <c r="C35" s="1"/>
  <c r="B34"/>
  <c r="C34" s="1"/>
  <c r="K73" i="2" l="1"/>
  <c r="L74" s="1"/>
  <c r="M73"/>
  <c r="N37"/>
  <c r="O38" s="1"/>
  <c r="P37"/>
  <c r="K37"/>
  <c r="L38" s="1"/>
  <c r="M37"/>
  <c r="H73"/>
  <c r="I74" s="1"/>
  <c r="J73"/>
  <c r="Q37"/>
  <c r="R38" s="1"/>
  <c r="S37"/>
  <c r="H37"/>
  <c r="I38" s="1"/>
  <c r="J37"/>
  <c r="B73"/>
  <c r="C74" s="1"/>
  <c r="D73"/>
  <c r="E73"/>
  <c r="F74" s="1"/>
  <c r="G73"/>
  <c r="Q74"/>
  <c r="R75" s="1"/>
  <c r="S75" s="1"/>
  <c r="N74"/>
  <c r="O75" s="1"/>
  <c r="P75" s="1"/>
  <c r="B38"/>
  <c r="B37"/>
  <c r="B39"/>
  <c r="A34" i="1"/>
  <c r="A35"/>
  <c r="A33"/>
  <c r="B74" i="2" l="1"/>
  <c r="C75" s="1"/>
  <c r="D74"/>
  <c r="Q38"/>
  <c r="S38"/>
  <c r="K38"/>
  <c r="L39" s="1"/>
  <c r="M38"/>
  <c r="K74"/>
  <c r="L75" s="1"/>
  <c r="M74"/>
  <c r="E74"/>
  <c r="F75" s="1"/>
  <c r="G74"/>
  <c r="H38"/>
  <c r="I39" s="1"/>
  <c r="J38"/>
  <c r="H74"/>
  <c r="I75" s="1"/>
  <c r="J74"/>
  <c r="N38"/>
  <c r="O39" s="1"/>
  <c r="P38"/>
  <c r="Q75"/>
  <c r="N75"/>
  <c r="H75" l="1"/>
  <c r="J75"/>
  <c r="E75"/>
  <c r="G75"/>
  <c r="K39"/>
  <c r="M39"/>
  <c r="B75"/>
  <c r="D75"/>
  <c r="N39"/>
  <c r="P39"/>
  <c r="H39"/>
  <c r="J39"/>
  <c r="K75"/>
  <c r="M75"/>
</calcChain>
</file>

<file path=xl/sharedStrings.xml><?xml version="1.0" encoding="utf-8"?>
<sst xmlns="http://schemas.openxmlformats.org/spreadsheetml/2006/main" count="75" uniqueCount="45">
  <si>
    <t>Februar</t>
  </si>
  <si>
    <t>Januar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</si>
  <si>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</si>
  <si>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</si>
  <si>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</si>
  <si>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</si>
  <si>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</si>
  <si>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</si>
  <si>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</si>
  <si>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</si>
  <si>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</si>
  <si>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</si>
  <si>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Datum</t>
  </si>
  <si>
    <t>das ist</t>
  </si>
  <si>
    <t>dr</t>
  </si>
  <si>
    <t>fre</t>
  </si>
  <si>
    <t>das ist ein Versuch Notizen einzutragen</t>
  </si>
  <si>
    <t>Hallo Welt</t>
  </si>
  <si>
    <t>ddr</t>
  </si>
  <si>
    <t>Wochenende</t>
  </si>
  <si>
    <t>Freitag</t>
  </si>
  <si>
    <t>Notiz</t>
  </si>
  <si>
    <t>Schon</t>
  </si>
  <si>
    <t>Neujahr</t>
  </si>
  <si>
    <t>Weihnachten 1. Tag</t>
  </si>
  <si>
    <t>Ostersonntag</t>
  </si>
  <si>
    <t>Ostermontag</t>
  </si>
  <si>
    <t>Christi Himmelfahrt</t>
  </si>
  <si>
    <t>Pfingstmontag</t>
  </si>
  <si>
    <t>wird automatisch nach Jahr angepasst</t>
  </si>
  <si>
    <t>Hallo</t>
  </si>
  <si>
    <t>test</t>
  </si>
  <si>
    <t>Test</t>
  </si>
  <si>
    <t>probe</t>
  </si>
  <si>
    <t>Pfingstsonntag</t>
  </si>
  <si>
    <t>Heiligabend</t>
  </si>
  <si>
    <t>Weihnachten 2. Tag</t>
  </si>
  <si>
    <t>Frohnleichnam</t>
  </si>
  <si>
    <t>internat Frauentag</t>
  </si>
  <si>
    <t>Tag der Arbeit</t>
  </si>
  <si>
    <t>deutscheEinheit</t>
  </si>
  <si>
    <t>Fertigstellung</t>
  </si>
  <si>
    <t>Karfreitag</t>
  </si>
  <si>
    <t>Meeting</t>
  </si>
  <si>
    <t>Datum Zelle in Form wie nebenan und hier neue Notiz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</si>
</sst>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\.mm"/>
  </numFmts>
  <fonts count="7">
    <font>
      <sz val="10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Alignment="1"/>
    <xf numFmtId="0" fontId="0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ont="1" applyFill="1" applyAlignment="1"/>
    <xf numFmtId="0" fontId="0" fillId="0" borderId="0" xfId="0" applyFont="1" applyAlignment="1"/>
    <xf numFmtId="0" fontId="5" fillId="0" borderId="0" xfId="0" applyFont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2" borderId="0" xfId="0" applyFill="1" applyAlignment="1"/>
    <xf numFmtId="14" fontId="0" fillId="2" borderId="0" xfId="0" applyNumberFormat="1" applyFont="1" applyFill="1" applyAlignment="1"/>
    <xf numFmtId="14" fontId="0" fillId="0" borderId="0" xfId="0" applyNumberFormat="1" applyFont="1" applyAlignment="1"/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0" borderId="0" xfId="0" applyFont="1" applyAlignment="1"/>
    <xf numFmtId="0" fontId="3" fillId="2" borderId="0" xfId="0" applyFont="1" applyFill="1" applyAlignment="1">
      <alignment horizontal="center"/>
    </xf>
    <xf numFmtId="0" fontId="0" fillId="0" borderId="0" xfId="0" applyFont="1" applyAlignment="1"/>
    <xf numFmtId="0" fontId="3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0" fontId="0" fillId="0" borderId="0" xfId="0" applyFont="1" applyAlignment="1"/>
    <xf numFmtId="0" fontId="0" fillId="4" borderId="0" xfId="0" applyFont="1" applyFill="1" applyAlignment="1"/>
    <xf numFmtId="0" fontId="3" fillId="4" borderId="0" xfId="0" applyFon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165" fontId="3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/>
    <xf numFmtId="0" fontId="1" fillId="4" borderId="0" xfId="0" applyFont="1" applyFill="1" applyAlignment="1"/>
    <xf numFmtId="0" fontId="0" fillId="0" borderId="0" xfId="0" applyFont="1" applyAlignment="1"/>
    <xf numFmtId="14" fontId="0" fillId="3" borderId="0" xfId="0" applyNumberFormat="1" applyFont="1" applyFill="1" applyAlignment="1"/>
    <xf numFmtId="0" fontId="0" fillId="3" borderId="0" xfId="0" applyFill="1" applyAlignment="1"/>
    <xf numFmtId="0" fontId="0" fillId="5" borderId="0" xfId="0" applyFont="1" applyFill="1" applyAlignment="1"/>
    <xf numFmtId="14" fontId="0" fillId="5" borderId="0" xfId="0" applyNumberFormat="1" applyFont="1" applyFill="1" applyAlignment="1"/>
    <xf numFmtId="0" fontId="0" fillId="5" borderId="0" xfId="0" applyFill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165" fontId="3" fillId="6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center"/>
    </xf>
    <xf numFmtId="14" fontId="0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1" fillId="4" borderId="0" xfId="0" applyFont="1" applyFill="1" applyAlignment="1">
      <alignment horizontal="center"/>
    </xf>
    <xf numFmtId="0" fontId="2" fillId="4" borderId="0" xfId="0" applyFont="1" applyFill="1" applyAlignmen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5" fillId="4" borderId="0" xfId="0" applyNumberFormat="1" applyFont="1" applyFill="1" applyAlignment="1">
      <alignment horizontal="center"/>
    </xf>
    <xf numFmtId="0" fontId="0" fillId="4" borderId="0" xfId="0" applyNumberFormat="1" applyFont="1" applyFill="1" applyAlignment="1"/>
    <xf numFmtId="0" fontId="5" fillId="4" borderId="0" xfId="0" applyFont="1" applyFill="1" applyAlignment="1">
      <alignment horizontal="center"/>
    </xf>
    <xf numFmtId="0" fontId="0" fillId="4" borderId="0" xfId="0" applyFont="1" applyFill="1" applyAlignment="1"/>
    <xf numFmtId="0" fontId="5" fillId="2" borderId="0" xfId="0" applyNumberFormat="1" applyFont="1" applyFill="1" applyAlignment="1">
      <alignment horizontal="center"/>
    </xf>
    <xf numFmtId="0" fontId="0" fillId="2" borderId="0" xfId="0" applyNumberFormat="1" applyFont="1" applyFill="1" applyAlignment="1"/>
    <xf numFmtId="0" fontId="6" fillId="4" borderId="0" xfId="0" applyFont="1" applyFill="1" applyAlignment="1">
      <alignment horizontal="center"/>
    </xf>
  </cellXfs>
  <cellStyles count="1">
    <cellStyle name="Standard" xfId="0" builtinId="0"/>
  </cellStyles>
  <dxfs count="83">
    <dxf>
      <font>
        <color theme="0" tint="-0.24994659260841701"/>
      </font>
      <fill>
        <patternFill>
          <bgColor theme="0" tint="-0.24994659260841701"/>
        </patternFill>
      </fill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  <dxf>
      <font>
        <color theme="0" tint="-0.34998626667073579"/>
      </font>
      <fill>
        <patternFill>
          <bgColor theme="0" tint="-0.34998626667073579"/>
        </patternFill>
      </fill>
    </dxf>
    <dxf>
      <fill>
        <patternFill patternType="solid">
          <fgColor rgb="FFD9D9D9"/>
          <bgColor rgb="FFD9D9D9"/>
        </patternFill>
      </fill>
      <border>
        <left/>
        <right/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38</xdr:row>
      <xdr:rowOff>66676</xdr:rowOff>
    </xdr:from>
    <xdr:to>
      <xdr:col>2</xdr:col>
      <xdr:colOff>2571751</xdr:colOff>
      <xdr:row>39</xdr:row>
      <xdr:rowOff>123825</xdr:rowOff>
    </xdr:to>
    <xdr:sp macro="[0]!Datenerhebung" textlink="">
      <xdr:nvSpPr>
        <xdr:cNvPr id="2" name="Rechteck 1"/>
        <xdr:cNvSpPr/>
      </xdr:nvSpPr>
      <xdr:spPr>
        <a:xfrm>
          <a:off x="2447925" y="7581901"/>
          <a:ext cx="2105026" cy="257174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DE" sz="1100"/>
            <a:t>Hinzufügen</a:t>
          </a:r>
        </a:p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AB1026"/>
  <sheetViews>
    <sheetView tabSelected="1" topLeftCell="A31" zoomScale="80" zoomScaleNormal="80" workbookViewId="0">
      <selection activeCell="G38" sqref="G38"/>
    </sheetView>
  </sheetViews>
  <sheetFormatPr baseColWidth="10" defaultColWidth="14.44140625" defaultRowHeight="15.75" customHeight="1"/>
  <cols>
    <col min="1" max="1" width="11.77734375" style="1" customWidth="1"/>
    <col min="2" max="2" width="17.109375" style="1" customWidth="1"/>
    <col min="3" max="3" width="44.33203125" style="1" customWidth="1"/>
    <col min="4" max="4" width="7.33203125" style="1" customWidth="1"/>
    <col min="5" max="6" width="7.33203125" style="1" hidden="1" customWidth="1"/>
    <col min="7" max="7" width="10.44140625" style="1" customWidth="1"/>
    <col min="8" max="28" width="7.33203125" style="1" customWidth="1"/>
    <col min="29" max="16384" width="14.44140625" style="1"/>
  </cols>
  <sheetData>
    <row r="1" spans="1:28" ht="9" customHeight="1"/>
    <row r="2" spans="1:28" ht="15.75" customHeight="1">
      <c r="A2" s="45">
        <v>2023</v>
      </c>
      <c r="B2" s="46"/>
      <c r="C2" s="24"/>
      <c r="D2" s="24"/>
      <c r="E2" s="25"/>
      <c r="F2" s="2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15.75" customHeight="1">
      <c r="A3" s="47" t="s">
        <v>1</v>
      </c>
      <c r="B3" s="48"/>
      <c r="C3" s="25"/>
      <c r="D3" s="25"/>
      <c r="E3" s="25"/>
      <c r="F3" s="2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15.6">
      <c r="A4" s="49">
        <f>IF(ISERROR(VLOOKUP(A3,E5:F16,1,FALSE)),"DateFehler",VLOOKUP(A3,E5:F16,2,FALSE))</f>
        <v>1</v>
      </c>
      <c r="B4" s="50"/>
      <c r="C4" s="24"/>
      <c r="D4" s="24"/>
      <c r="E4" s="51"/>
      <c r="F4" s="52"/>
      <c r="G4" s="43"/>
      <c r="H4" s="44"/>
      <c r="I4" s="43"/>
      <c r="J4" s="44"/>
      <c r="K4" s="43"/>
      <c r="L4" s="44"/>
      <c r="M4" s="43"/>
      <c r="N4" s="44"/>
      <c r="O4" s="43"/>
      <c r="P4" s="44"/>
      <c r="Q4" s="43"/>
      <c r="R4" s="44"/>
      <c r="S4" s="43"/>
      <c r="T4" s="44"/>
      <c r="U4" s="43"/>
      <c r="V4" s="44"/>
      <c r="W4" s="43"/>
      <c r="X4" s="44"/>
      <c r="Y4" s="43"/>
      <c r="Z4" s="44"/>
      <c r="AA4" s="7"/>
      <c r="AB4" s="7"/>
    </row>
    <row r="5" spans="1:28" ht="15.75" customHeight="1">
      <c r="A5" s="8">
        <f t="shared" ref="A5:A35" si="0">B5</f>
        <v>44927</v>
      </c>
      <c r="B5" s="9">
        <f>DATE(A2,A4,1)</f>
        <v>44927</v>
      </c>
      <c r="C5" s="40" t="str">
        <f>IF(ISNA(VLOOKUP(B5,Eingabe!$A$40:$B$1136,1,FALSE)),"Kein Eintrag",VLOOKUP(B5,Eingabe!$A$40:$B$1136,2,FALSE))</f>
        <v>Neujahr</v>
      </c>
      <c r="D5" s="10"/>
      <c r="E5" s="8" t="s">
        <v>1</v>
      </c>
      <c r="F5" s="10">
        <v>1</v>
      </c>
      <c r="G5" s="11"/>
      <c r="H5" s="12"/>
      <c r="K5" s="11"/>
      <c r="L5" s="12"/>
      <c r="M5" s="11"/>
      <c r="N5" s="12"/>
      <c r="O5" s="11"/>
      <c r="P5" s="12"/>
      <c r="Q5" s="11"/>
      <c r="R5" s="12"/>
      <c r="S5" s="11"/>
      <c r="T5" s="12"/>
      <c r="U5" s="11"/>
      <c r="V5" s="12"/>
      <c r="W5" s="11"/>
      <c r="X5" s="12"/>
      <c r="Y5" s="11"/>
      <c r="Z5" s="12"/>
      <c r="AA5" s="4"/>
      <c r="AB5" s="4"/>
    </row>
    <row r="6" spans="1:28" ht="15.75" customHeight="1">
      <c r="A6" s="8">
        <f t="shared" si="0"/>
        <v>44928</v>
      </c>
      <c r="B6" s="9">
        <f>IF(MONTH(B5+1)=MONTH(B$5),B5+1,"")</f>
        <v>44928</v>
      </c>
      <c r="C6" s="40" t="str">
        <f>IF(ISNA(VLOOKUP(B6,Eingabe!$A$40:$B$1136,1,FALSE)),"Kein Eintrag",VLOOKUP(B6,Eingabe!$A$40:$B$1136,2,FALSE))</f>
        <v>Kein Eintrag</v>
      </c>
      <c r="D6" s="9"/>
      <c r="E6" s="8" t="s">
        <v>0</v>
      </c>
      <c r="F6" s="10">
        <v>2</v>
      </c>
      <c r="K6" s="11"/>
      <c r="L6" s="12"/>
      <c r="M6" s="11"/>
      <c r="N6" s="12"/>
      <c r="O6" s="11"/>
      <c r="P6" s="12"/>
      <c r="Q6" s="11"/>
      <c r="R6" s="12"/>
      <c r="S6" s="11"/>
      <c r="T6" s="12"/>
      <c r="U6" s="11"/>
      <c r="V6" s="12"/>
      <c r="W6" s="11"/>
      <c r="X6" s="12"/>
      <c r="Y6" s="11"/>
      <c r="Z6" s="12"/>
      <c r="AA6" s="4"/>
      <c r="AB6" s="4"/>
    </row>
    <row r="7" spans="1:28" ht="15.75" customHeight="1">
      <c r="A7" s="8">
        <f t="shared" si="0"/>
        <v>44929</v>
      </c>
      <c r="B7" s="9">
        <f t="shared" ref="B7:B33" si="1">IF(MONTH(B6+1)=MONTH(B$5),B6+1,"")</f>
        <v>44929</v>
      </c>
      <c r="C7" s="40" t="str">
        <f>IF(ISNA(VLOOKUP(B7,Eingabe!$A$40:$B$1136,1,FALSE)),"Kein Eintrag",VLOOKUP(B7,Eingabe!$A$40:$B$1136,2,FALSE))</f>
        <v>Kein Eintrag</v>
      </c>
      <c r="D7" s="9"/>
      <c r="E7" s="8" t="s">
        <v>2</v>
      </c>
      <c r="F7" s="10">
        <v>3</v>
      </c>
      <c r="G7" s="11"/>
      <c r="H7" s="12"/>
      <c r="K7" s="11"/>
      <c r="L7" s="12"/>
      <c r="M7" s="11"/>
      <c r="N7" s="12"/>
      <c r="O7" s="11"/>
      <c r="P7" s="12"/>
      <c r="Q7" s="11"/>
      <c r="R7" s="12"/>
      <c r="S7" s="11"/>
      <c r="T7" s="12"/>
      <c r="U7" s="11"/>
      <c r="V7" s="12"/>
      <c r="W7" s="11"/>
      <c r="X7" s="12"/>
      <c r="Y7" s="11"/>
      <c r="Z7" s="12"/>
      <c r="AA7" s="4"/>
      <c r="AB7" s="4"/>
    </row>
    <row r="8" spans="1:28" ht="15.75" customHeight="1">
      <c r="A8" s="8">
        <f t="shared" si="0"/>
        <v>44930</v>
      </c>
      <c r="B8" s="9">
        <f t="shared" si="1"/>
        <v>44930</v>
      </c>
      <c r="C8" s="40" t="str">
        <f>IF(ISNA(VLOOKUP(B8,Eingabe!$A$40:$B$1136,1,FALSE)),"Kein Eintrag",VLOOKUP(B8,Eingabe!$A$40:$B$1136,2,FALSE))</f>
        <v>Kein Eintrag</v>
      </c>
      <c r="D8" s="9"/>
      <c r="E8" s="8" t="s">
        <v>3</v>
      </c>
      <c r="F8" s="10">
        <v>4</v>
      </c>
      <c r="G8" s="11"/>
      <c r="H8" s="12"/>
      <c r="K8" s="11"/>
      <c r="L8" s="12"/>
      <c r="M8" s="11"/>
      <c r="N8" s="12"/>
      <c r="O8" s="11"/>
      <c r="P8" s="12"/>
      <c r="Q8" s="11"/>
      <c r="R8" s="12"/>
      <c r="S8" s="11"/>
      <c r="T8" s="12"/>
      <c r="U8" s="11"/>
      <c r="V8" s="12"/>
      <c r="W8" s="11"/>
      <c r="X8" s="12"/>
      <c r="Y8" s="11"/>
      <c r="Z8" s="12"/>
      <c r="AA8" s="4"/>
      <c r="AB8" s="4"/>
    </row>
    <row r="9" spans="1:28" ht="15.75" customHeight="1">
      <c r="A9" s="8">
        <f t="shared" si="0"/>
        <v>44931</v>
      </c>
      <c r="B9" s="9">
        <f t="shared" si="1"/>
        <v>44931</v>
      </c>
      <c r="C9" s="40" t="str">
        <f>IF(ISNA(VLOOKUP(B9,Eingabe!$A$40:$B$1136,1,FALSE)),"Kein Eintrag",VLOOKUP(B9,Eingabe!$A$40:$B$1136,2,FALSE))</f>
        <v>Kein Eintrag</v>
      </c>
      <c r="D9" s="9"/>
      <c r="E9" s="8" t="s">
        <v>4</v>
      </c>
      <c r="F9" s="10">
        <v>5</v>
      </c>
      <c r="G9" s="11"/>
      <c r="H9" s="12"/>
      <c r="K9" s="11"/>
      <c r="L9" s="12"/>
      <c r="M9" s="11"/>
      <c r="N9" s="12"/>
      <c r="O9" s="11"/>
      <c r="P9" s="12"/>
      <c r="Q9" s="11"/>
      <c r="R9" s="12"/>
      <c r="S9" s="11"/>
      <c r="T9" s="12"/>
      <c r="U9" s="11"/>
      <c r="V9" s="12"/>
      <c r="W9" s="11"/>
      <c r="X9" s="12"/>
      <c r="Y9" s="11"/>
      <c r="Z9" s="12"/>
      <c r="AA9" s="4"/>
      <c r="AB9" s="4"/>
    </row>
    <row r="10" spans="1:28" ht="15.75" customHeight="1">
      <c r="A10" s="8">
        <f t="shared" si="0"/>
        <v>44932</v>
      </c>
      <c r="B10" s="9">
        <f t="shared" si="1"/>
        <v>44932</v>
      </c>
      <c r="C10" s="40" t="str">
        <f>IF(ISNA(VLOOKUP(B10,Eingabe!$A$40:$B$1136,1,FALSE)),"Kein Eintrag",VLOOKUP(B10,Eingabe!$A$40:$B$1136,2,FALSE))</f>
        <v>Kein Eintrag</v>
      </c>
      <c r="D10" s="9"/>
      <c r="E10" s="8" t="s">
        <v>5</v>
      </c>
      <c r="F10" s="10">
        <v>6</v>
      </c>
      <c r="G10" s="11"/>
      <c r="H10" s="12"/>
      <c r="K10" s="11"/>
      <c r="L10" s="12"/>
      <c r="M10" s="11"/>
      <c r="N10" s="12"/>
      <c r="O10" s="11"/>
      <c r="P10" s="12"/>
      <c r="Q10" s="11"/>
      <c r="R10" s="12"/>
      <c r="S10" s="11"/>
      <c r="T10" s="12"/>
      <c r="U10" s="11"/>
      <c r="V10" s="12"/>
      <c r="W10" s="11"/>
      <c r="X10" s="12"/>
      <c r="Y10" s="11"/>
      <c r="Z10" s="12"/>
      <c r="AA10" s="4"/>
      <c r="AB10" s="4"/>
    </row>
    <row r="11" spans="1:28" ht="15.75" customHeight="1">
      <c r="A11" s="8">
        <f t="shared" si="0"/>
        <v>44933</v>
      </c>
      <c r="B11" s="9">
        <f t="shared" si="1"/>
        <v>44933</v>
      </c>
      <c r="C11" s="40" t="str">
        <f>IF(ISNA(VLOOKUP(B11,Eingabe!$A$40:$B$1136,1,FALSE)),"Kein Eintrag",VLOOKUP(B11,Eingabe!$A$40:$B$1136,2,FALSE))</f>
        <v>Meeting</v>
      </c>
      <c r="D11" s="9"/>
      <c r="E11" s="8" t="s">
        <v>6</v>
      </c>
      <c r="F11" s="10">
        <v>7</v>
      </c>
      <c r="G11" s="11"/>
      <c r="H11" s="12"/>
      <c r="K11" s="11"/>
      <c r="L11" s="12"/>
      <c r="M11" s="11"/>
      <c r="N11" s="12"/>
      <c r="O11" s="11"/>
      <c r="P11" s="12"/>
      <c r="Q11" s="11"/>
      <c r="R11" s="12"/>
      <c r="S11" s="11"/>
      <c r="T11" s="12"/>
      <c r="U11" s="11"/>
      <c r="V11" s="12"/>
      <c r="W11" s="11"/>
      <c r="X11" s="12"/>
      <c r="Y11" s="11"/>
      <c r="Z11" s="12"/>
      <c r="AA11" s="4"/>
      <c r="AB11" s="4"/>
    </row>
    <row r="12" spans="1:28" ht="15.75" customHeight="1">
      <c r="A12" s="8">
        <f t="shared" si="0"/>
        <v>44934</v>
      </c>
      <c r="B12" s="9">
        <f t="shared" si="1"/>
        <v>44934</v>
      </c>
      <c r="C12" s="40" t="str">
        <f>IF(ISNA(VLOOKUP(B12,Eingabe!$A$40:$B$1136,1,FALSE)),"Kein Eintrag",VLOOKUP(B12,Eingabe!$A$40:$B$1136,2,FALSE))</f>
        <v>Kein Eintrag</v>
      </c>
      <c r="D12" s="9"/>
      <c r="E12" s="8" t="s">
        <v>7</v>
      </c>
      <c r="F12" s="10">
        <v>8</v>
      </c>
      <c r="G12" s="11"/>
      <c r="H12" s="12"/>
      <c r="K12" s="11"/>
      <c r="L12" s="12"/>
      <c r="M12" s="11"/>
      <c r="N12" s="12"/>
      <c r="O12" s="11"/>
      <c r="P12" s="12"/>
      <c r="Q12" s="11"/>
      <c r="R12" s="12"/>
      <c r="S12" s="11"/>
      <c r="T12" s="12"/>
      <c r="U12" s="11"/>
      <c r="V12" s="12"/>
      <c r="W12" s="11"/>
      <c r="X12" s="12"/>
      <c r="Y12" s="11"/>
      <c r="Z12" s="12"/>
      <c r="AA12" s="4"/>
      <c r="AB12" s="4"/>
    </row>
    <row r="13" spans="1:28" ht="15.75" customHeight="1">
      <c r="A13" s="8">
        <f t="shared" si="0"/>
        <v>44935</v>
      </c>
      <c r="B13" s="9">
        <f t="shared" si="1"/>
        <v>44935</v>
      </c>
      <c r="C13" s="40" t="str">
        <f>IF(ISNA(VLOOKUP(B13,Eingabe!$A$40:$B$1136,1,FALSE)),"Kein Eintrag",VLOOKUP(B13,Eingabe!$A$40:$B$1136,2,FALSE))</f>
        <v>Kein Eintrag</v>
      </c>
      <c r="D13" s="9"/>
      <c r="E13" s="8" t="s">
        <v>8</v>
      </c>
      <c r="F13" s="10">
        <v>9</v>
      </c>
      <c r="G13" s="11"/>
      <c r="H13" s="12"/>
      <c r="K13" s="11"/>
      <c r="L13" s="12"/>
      <c r="M13" s="11"/>
      <c r="N13" s="12"/>
      <c r="O13" s="11"/>
      <c r="P13" s="12"/>
      <c r="Q13" s="11"/>
      <c r="R13" s="12"/>
      <c r="S13" s="11"/>
      <c r="T13" s="12"/>
      <c r="U13" s="11"/>
      <c r="V13" s="12"/>
      <c r="W13" s="11"/>
      <c r="X13" s="12"/>
      <c r="Y13" s="11"/>
      <c r="Z13" s="12"/>
      <c r="AA13" s="4"/>
      <c r="AB13" s="4"/>
    </row>
    <row r="14" spans="1:28" ht="15.75" customHeight="1">
      <c r="A14" s="8">
        <f t="shared" si="0"/>
        <v>44936</v>
      </c>
      <c r="B14" s="9">
        <f t="shared" si="1"/>
        <v>44936</v>
      </c>
      <c r="C14" s="40" t="str">
        <f>IF(ISNA(VLOOKUP(B14,Eingabe!$A$40:$B$1136,1,FALSE)),"Kein Eintrag",VLOOKUP(B14,Eingabe!$A$40:$B$1136,2,FALSE))</f>
        <v>Kein Eintrag</v>
      </c>
      <c r="D14" s="9"/>
      <c r="E14" s="8" t="s">
        <v>9</v>
      </c>
      <c r="F14" s="10">
        <v>10</v>
      </c>
      <c r="G14" s="11"/>
      <c r="H14" s="12"/>
      <c r="K14" s="11"/>
      <c r="L14" s="12"/>
      <c r="M14" s="11"/>
      <c r="N14" s="12"/>
      <c r="O14" s="11"/>
      <c r="P14" s="12"/>
      <c r="Q14" s="11"/>
      <c r="R14" s="12"/>
      <c r="S14" s="11"/>
      <c r="T14" s="12"/>
      <c r="U14" s="11"/>
      <c r="V14" s="12"/>
      <c r="W14" s="11"/>
      <c r="X14" s="12"/>
      <c r="Y14" s="11"/>
      <c r="Z14" s="12"/>
      <c r="AA14" s="4"/>
      <c r="AB14" s="4"/>
    </row>
    <row r="15" spans="1:28" ht="15.75" customHeight="1">
      <c r="A15" s="8">
        <f t="shared" si="0"/>
        <v>44937</v>
      </c>
      <c r="B15" s="9">
        <f t="shared" si="1"/>
        <v>44937</v>
      </c>
      <c r="C15" s="40" t="str">
        <f>IF(ISNA(VLOOKUP(B15,Eingabe!$A$40:$B$1136,1,FALSE)),"Kein Eintrag",VLOOKUP(B15,Eingabe!$A$40:$B$1136,2,FALSE))</f>
        <v>Kein Eintrag</v>
      </c>
      <c r="D15" s="9"/>
      <c r="E15" s="8" t="s">
        <v>10</v>
      </c>
      <c r="F15" s="10">
        <v>11</v>
      </c>
      <c r="G15" s="11"/>
      <c r="H15" s="12"/>
      <c r="K15" s="11"/>
      <c r="L15" s="12"/>
      <c r="M15" s="11"/>
      <c r="N15" s="12"/>
      <c r="O15" s="11"/>
      <c r="P15" s="12"/>
      <c r="Q15" s="11"/>
      <c r="R15" s="12"/>
      <c r="S15" s="11"/>
      <c r="T15" s="12"/>
      <c r="U15" s="11"/>
      <c r="V15" s="12"/>
      <c r="W15" s="11"/>
      <c r="X15" s="12"/>
      <c r="Y15" s="11"/>
      <c r="Z15" s="12"/>
      <c r="AA15" s="4"/>
      <c r="AB15" s="4"/>
    </row>
    <row r="16" spans="1:28" ht="15.75" customHeight="1">
      <c r="A16" s="8">
        <f t="shared" si="0"/>
        <v>44938</v>
      </c>
      <c r="B16" s="9">
        <f t="shared" si="1"/>
        <v>44938</v>
      </c>
      <c r="C16" s="40" t="str">
        <f>IF(ISNA(VLOOKUP(B16,Eingabe!$A$40:$B$1136,1,FALSE)),"Kein Eintrag",VLOOKUP(B16,Eingabe!$A$40:$B$1136,2,FALSE))</f>
        <v>Kein Eintrag</v>
      </c>
      <c r="D16" s="9"/>
      <c r="E16" s="8" t="s">
        <v>11</v>
      </c>
      <c r="F16" s="10">
        <v>12</v>
      </c>
      <c r="G16" s="11"/>
      <c r="H16" s="12"/>
      <c r="K16" s="11"/>
      <c r="L16" s="12"/>
      <c r="M16" s="11"/>
      <c r="N16" s="12"/>
      <c r="O16" s="11"/>
      <c r="P16" s="12"/>
      <c r="Q16" s="11"/>
      <c r="R16" s="12"/>
      <c r="S16" s="11"/>
      <c r="T16" s="12"/>
      <c r="U16" s="11"/>
      <c r="V16" s="12"/>
      <c r="W16" s="11"/>
      <c r="X16" s="12"/>
      <c r="Y16" s="11"/>
      <c r="Z16" s="12"/>
      <c r="AA16" s="4"/>
      <c r="AB16" s="4"/>
    </row>
    <row r="17" spans="1:28" ht="15.75" customHeight="1">
      <c r="A17" s="8">
        <f t="shared" si="0"/>
        <v>44939</v>
      </c>
      <c r="B17" s="9">
        <f t="shared" si="1"/>
        <v>44939</v>
      </c>
      <c r="C17" s="40" t="str">
        <f>IF(ISNA(VLOOKUP(B17,Eingabe!$A$40:$B$1136,1,FALSE)),"Kein Eintrag",VLOOKUP(B17,Eingabe!$A$40:$B$1136,2,FALSE))</f>
        <v>Kein Eintrag</v>
      </c>
      <c r="D17" s="9"/>
      <c r="E17" s="8"/>
      <c r="F17" s="9"/>
      <c r="G17" s="11"/>
      <c r="H17" s="12"/>
      <c r="I17" s="11"/>
      <c r="J17" s="12"/>
      <c r="K17" s="11"/>
      <c r="L17" s="12"/>
      <c r="M17" s="11"/>
      <c r="N17" s="12"/>
      <c r="O17" s="11"/>
      <c r="P17" s="12"/>
      <c r="Q17" s="11"/>
      <c r="R17" s="12"/>
      <c r="S17" s="11"/>
      <c r="T17" s="12"/>
      <c r="U17" s="11"/>
      <c r="V17" s="12"/>
      <c r="W17" s="11"/>
      <c r="X17" s="12"/>
      <c r="Y17" s="11"/>
      <c r="Z17" s="12"/>
      <c r="AA17" s="4"/>
      <c r="AB17" s="4"/>
    </row>
    <row r="18" spans="1:28" ht="15.75" customHeight="1">
      <c r="A18" s="8">
        <f t="shared" si="0"/>
        <v>44940</v>
      </c>
      <c r="B18" s="9">
        <f t="shared" si="1"/>
        <v>44940</v>
      </c>
      <c r="C18" s="40" t="str">
        <f>IF(ISNA(VLOOKUP(B18,Eingabe!$A$40:$B$1136,1,FALSE)),"Kein Eintrag",VLOOKUP(B18,Eingabe!$A$40:$B$1136,2,FALSE))</f>
        <v>Kein Eintrag</v>
      </c>
      <c r="D18" s="9"/>
      <c r="E18" s="8"/>
      <c r="F18" s="9"/>
      <c r="G18" s="11"/>
      <c r="H18" s="12"/>
      <c r="I18" s="11"/>
      <c r="J18" s="12"/>
      <c r="K18" s="11"/>
      <c r="L18" s="12"/>
      <c r="M18" s="11"/>
      <c r="N18" s="12"/>
      <c r="O18" s="11"/>
      <c r="P18" s="12"/>
      <c r="Q18" s="11"/>
      <c r="R18" s="12"/>
      <c r="S18" s="11"/>
      <c r="T18" s="12"/>
      <c r="U18" s="11"/>
      <c r="V18" s="12"/>
      <c r="W18" s="11"/>
      <c r="X18" s="12"/>
      <c r="Y18" s="11"/>
      <c r="Z18" s="12"/>
      <c r="AA18" s="4"/>
      <c r="AB18" s="4"/>
    </row>
    <row r="19" spans="1:28" ht="15.75" customHeight="1">
      <c r="A19" s="8">
        <f t="shared" si="0"/>
        <v>44941</v>
      </c>
      <c r="B19" s="9">
        <f t="shared" si="1"/>
        <v>44941</v>
      </c>
      <c r="C19" s="40" t="str">
        <f>IF(ISNA(VLOOKUP(B19,Eingabe!$A$40:$B$1136,1,FALSE)),"Kein Eintrag",VLOOKUP(B19,Eingabe!$A$40:$B$1136,2,FALSE))</f>
        <v>Kein Eintrag</v>
      </c>
      <c r="D19" s="9"/>
      <c r="E19" s="8"/>
      <c r="F19" s="9"/>
      <c r="G19" s="11"/>
      <c r="H19" s="12"/>
      <c r="I19" s="11"/>
      <c r="J19" s="12"/>
      <c r="K19" s="11"/>
      <c r="L19" s="12"/>
      <c r="M19" s="11"/>
      <c r="N19" s="12"/>
      <c r="O19" s="11"/>
      <c r="P19" s="12"/>
      <c r="Q19" s="11"/>
      <c r="R19" s="12"/>
      <c r="S19" s="11"/>
      <c r="T19" s="12"/>
      <c r="U19" s="11"/>
      <c r="V19" s="12"/>
      <c r="W19" s="11"/>
      <c r="X19" s="12"/>
      <c r="Y19" s="11"/>
      <c r="Z19" s="12"/>
      <c r="AA19" s="4"/>
      <c r="AB19" s="4"/>
    </row>
    <row r="20" spans="1:28" ht="15.75" customHeight="1">
      <c r="A20" s="8">
        <f t="shared" si="0"/>
        <v>44942</v>
      </c>
      <c r="B20" s="9">
        <f t="shared" si="1"/>
        <v>44942</v>
      </c>
      <c r="C20" s="40" t="str">
        <f>IF(ISNA(VLOOKUP(B20,Eingabe!$A$40:$B$1136,1,FALSE)),"Kein Eintrag",VLOOKUP(B20,Eingabe!$A$40:$B$1136,2,FALSE))</f>
        <v>Kein Eintrag</v>
      </c>
      <c r="D20" s="9"/>
      <c r="E20" s="8"/>
      <c r="F20" s="9"/>
      <c r="G20" s="11"/>
      <c r="H20" s="12"/>
      <c r="I20" s="11"/>
      <c r="J20" s="12"/>
      <c r="K20" s="11"/>
      <c r="L20" s="12"/>
      <c r="M20" s="11"/>
      <c r="N20" s="12"/>
      <c r="O20" s="11"/>
      <c r="P20" s="12"/>
      <c r="Q20" s="11"/>
      <c r="R20" s="12"/>
      <c r="S20" s="11"/>
      <c r="T20" s="12"/>
      <c r="U20" s="11"/>
      <c r="V20" s="12"/>
      <c r="W20" s="11"/>
      <c r="X20" s="12"/>
      <c r="Y20" s="11"/>
      <c r="Z20" s="12"/>
      <c r="AA20" s="4"/>
      <c r="AB20" s="4"/>
    </row>
    <row r="21" spans="1:28" ht="15.75" customHeight="1">
      <c r="A21" s="8">
        <f t="shared" si="0"/>
        <v>44943</v>
      </c>
      <c r="B21" s="9">
        <f t="shared" si="1"/>
        <v>44943</v>
      </c>
      <c r="C21" s="40" t="str">
        <f>IF(ISNA(VLOOKUP(B21,Eingabe!$A$40:$B$1136,1,FALSE)),"Kein Eintrag",VLOOKUP(B21,Eingabe!$A$40:$B$1136,2,FALSE))</f>
        <v>Kein Eintrag</v>
      </c>
      <c r="D21" s="9"/>
      <c r="E21" s="8"/>
      <c r="F21" s="9"/>
      <c r="G21" s="11"/>
      <c r="H21" s="12"/>
      <c r="I21" s="11"/>
      <c r="J21" s="12"/>
      <c r="K21" s="11"/>
      <c r="L21" s="12"/>
      <c r="M21" s="11"/>
      <c r="N21" s="12"/>
      <c r="O21" s="11"/>
      <c r="P21" s="12"/>
      <c r="Q21" s="11"/>
      <c r="R21" s="12"/>
      <c r="S21" s="11"/>
      <c r="T21" s="12"/>
      <c r="U21" s="11"/>
      <c r="V21" s="12"/>
      <c r="W21" s="11"/>
      <c r="X21" s="12"/>
      <c r="Y21" s="11"/>
      <c r="Z21" s="12"/>
      <c r="AA21" s="4"/>
      <c r="AB21" s="4"/>
    </row>
    <row r="22" spans="1:28" ht="15.75" customHeight="1">
      <c r="A22" s="8">
        <f t="shared" si="0"/>
        <v>44944</v>
      </c>
      <c r="B22" s="9">
        <f t="shared" si="1"/>
        <v>44944</v>
      </c>
      <c r="C22" s="40" t="str">
        <f>IF(ISNA(VLOOKUP(B22,Eingabe!$A$40:$B$1136,1,FALSE)),"Kein Eintrag",VLOOKUP(B22,Eingabe!$A$40:$B$1136,2,FALSE))</f>
        <v>Kein Eintrag</v>
      </c>
      <c r="D22" s="9"/>
      <c r="E22" s="8"/>
      <c r="F22" s="9"/>
      <c r="G22" s="11"/>
      <c r="H22" s="12"/>
      <c r="I22" s="11"/>
      <c r="J22" s="12"/>
      <c r="K22" s="11"/>
      <c r="L22" s="12"/>
      <c r="M22" s="11"/>
      <c r="N22" s="12"/>
      <c r="O22" s="11"/>
      <c r="P22" s="12"/>
      <c r="Q22" s="11"/>
      <c r="R22" s="12"/>
      <c r="S22" s="11"/>
      <c r="T22" s="12"/>
      <c r="U22" s="11"/>
      <c r="V22" s="12"/>
      <c r="W22" s="11"/>
      <c r="X22" s="12"/>
      <c r="Y22" s="11"/>
      <c r="Z22" s="12"/>
      <c r="AA22" s="4"/>
      <c r="AB22" s="4"/>
    </row>
    <row r="23" spans="1:28" ht="15.75" customHeight="1">
      <c r="A23" s="8">
        <f t="shared" si="0"/>
        <v>44945</v>
      </c>
      <c r="B23" s="9">
        <f t="shared" si="1"/>
        <v>44945</v>
      </c>
      <c r="C23" s="40" t="str">
        <f>IF(ISNA(VLOOKUP(B23,Eingabe!$A$40:$B$1136,1,FALSE)),"Kein Eintrag",VLOOKUP(B23,Eingabe!$A$40:$B$1136,2,FALSE))</f>
        <v>Kein Eintrag</v>
      </c>
      <c r="D23" s="9"/>
      <c r="E23" s="8"/>
      <c r="F23" s="9"/>
      <c r="G23" s="11"/>
      <c r="H23" s="12"/>
      <c r="I23" s="11"/>
      <c r="J23" s="12"/>
      <c r="K23" s="11"/>
      <c r="L23" s="12"/>
      <c r="M23" s="11"/>
      <c r="N23" s="12"/>
      <c r="O23" s="11"/>
      <c r="P23" s="12"/>
      <c r="Q23" s="11"/>
      <c r="R23" s="12"/>
      <c r="S23" s="11"/>
      <c r="T23" s="12"/>
      <c r="U23" s="11"/>
      <c r="V23" s="12"/>
      <c r="W23" s="11"/>
      <c r="X23" s="12"/>
      <c r="Y23" s="11"/>
      <c r="Z23" s="12"/>
      <c r="AA23" s="4"/>
      <c r="AB23" s="4"/>
    </row>
    <row r="24" spans="1:28" ht="15.75" customHeight="1">
      <c r="A24" s="8">
        <f t="shared" si="0"/>
        <v>44946</v>
      </c>
      <c r="B24" s="9">
        <f t="shared" si="1"/>
        <v>44946</v>
      </c>
      <c r="C24" s="40" t="str">
        <f>IF(ISNA(VLOOKUP(B24,Eingabe!$A$40:$B$1136,1,FALSE)),"Kein Eintrag",VLOOKUP(B24,Eingabe!$A$40:$B$1136,2,FALSE))</f>
        <v>Kein Eintrag</v>
      </c>
      <c r="D24" s="9"/>
      <c r="E24" s="8"/>
      <c r="F24" s="9"/>
      <c r="G24" s="11"/>
      <c r="H24" s="12"/>
      <c r="I24" s="11"/>
      <c r="J24" s="12"/>
      <c r="K24" s="11"/>
      <c r="L24" s="12"/>
      <c r="M24" s="11"/>
      <c r="N24" s="12"/>
      <c r="O24" s="11"/>
      <c r="P24" s="12"/>
      <c r="Q24" s="11"/>
      <c r="R24" s="12"/>
      <c r="S24" s="11"/>
      <c r="T24" s="12"/>
      <c r="U24" s="11"/>
      <c r="V24" s="12"/>
      <c r="W24" s="11"/>
      <c r="X24" s="12"/>
      <c r="Y24" s="11"/>
      <c r="Z24" s="12"/>
      <c r="AA24" s="4"/>
      <c r="AB24" s="4"/>
    </row>
    <row r="25" spans="1:28" ht="15.75" customHeight="1">
      <c r="A25" s="8">
        <f t="shared" si="0"/>
        <v>44947</v>
      </c>
      <c r="B25" s="9">
        <f t="shared" si="1"/>
        <v>44947</v>
      </c>
      <c r="C25" s="40" t="str">
        <f>IF(ISNA(VLOOKUP(B25,Eingabe!$A$40:$B$1136,1,FALSE)),"Kein Eintrag",VLOOKUP(B25,Eingabe!$A$40:$B$1136,2,FALSE))</f>
        <v>Kein Eintrag</v>
      </c>
      <c r="D25" s="9"/>
      <c r="E25" s="8"/>
      <c r="F25" s="9"/>
      <c r="G25" s="11"/>
      <c r="H25" s="12"/>
      <c r="I25" s="11"/>
      <c r="J25" s="12"/>
      <c r="K25" s="11"/>
      <c r="L25" s="12"/>
      <c r="M25" s="11"/>
      <c r="N25" s="12"/>
      <c r="O25" s="11"/>
      <c r="P25" s="12"/>
      <c r="Q25" s="11"/>
      <c r="R25" s="12"/>
      <c r="S25" s="11"/>
      <c r="T25" s="12"/>
      <c r="U25" s="11"/>
      <c r="V25" s="12"/>
      <c r="W25" s="11"/>
      <c r="X25" s="12"/>
      <c r="Y25" s="11"/>
      <c r="Z25" s="12"/>
      <c r="AA25" s="4"/>
      <c r="AB25" s="4"/>
    </row>
    <row r="26" spans="1:28" ht="15.75" customHeight="1">
      <c r="A26" s="8">
        <f t="shared" si="0"/>
        <v>44948</v>
      </c>
      <c r="B26" s="9">
        <f t="shared" si="1"/>
        <v>44948</v>
      </c>
      <c r="C26" s="40" t="str">
        <f>IF(ISNA(VLOOKUP(B26,Eingabe!$A$40:$B$1136,1,FALSE)),"Kein Eintrag",VLOOKUP(B26,Eingabe!$A$40:$B$1136,2,FALSE))</f>
        <v>Kein Eintrag</v>
      </c>
      <c r="D26" s="9"/>
      <c r="E26" s="8"/>
      <c r="F26" s="9"/>
      <c r="G26" s="11"/>
      <c r="H26" s="12"/>
      <c r="I26" s="11"/>
      <c r="J26" s="12"/>
      <c r="K26" s="11"/>
      <c r="L26" s="12"/>
      <c r="M26" s="11"/>
      <c r="N26" s="12"/>
      <c r="O26" s="11"/>
      <c r="P26" s="12"/>
      <c r="Q26" s="11"/>
      <c r="R26" s="12"/>
      <c r="S26" s="11"/>
      <c r="T26" s="12"/>
      <c r="U26" s="11"/>
      <c r="V26" s="12"/>
      <c r="W26" s="11"/>
      <c r="X26" s="12"/>
      <c r="Y26" s="11"/>
      <c r="Z26" s="12"/>
      <c r="AA26" s="4"/>
      <c r="AB26" s="4"/>
    </row>
    <row r="27" spans="1:28" ht="15.75" customHeight="1">
      <c r="A27" s="8">
        <f t="shared" si="0"/>
        <v>44949</v>
      </c>
      <c r="B27" s="9">
        <f t="shared" si="1"/>
        <v>44949</v>
      </c>
      <c r="C27" s="40" t="str">
        <f>IF(ISNA(VLOOKUP(B27,Eingabe!$A$40:$B$1136,1,FALSE)),"Kein Eintrag",VLOOKUP(B27,Eingabe!$A$40:$B$1136,2,FALSE))</f>
        <v>Kein Eintrag</v>
      </c>
      <c r="D27" s="9"/>
      <c r="E27" s="8"/>
      <c r="F27" s="9"/>
      <c r="G27" s="11"/>
      <c r="H27" s="12"/>
      <c r="I27" s="11"/>
      <c r="J27" s="12"/>
      <c r="K27" s="11"/>
      <c r="L27" s="12"/>
      <c r="M27" s="11"/>
      <c r="N27" s="12"/>
      <c r="O27" s="11"/>
      <c r="P27" s="12"/>
      <c r="Q27" s="11"/>
      <c r="R27" s="12"/>
      <c r="S27" s="11"/>
      <c r="T27" s="12"/>
      <c r="U27" s="11"/>
      <c r="V27" s="12"/>
      <c r="W27" s="11"/>
      <c r="X27" s="12"/>
      <c r="Y27" s="11"/>
      <c r="Z27" s="12"/>
      <c r="AA27" s="4"/>
      <c r="AB27" s="4"/>
    </row>
    <row r="28" spans="1:28" ht="15.75" customHeight="1">
      <c r="A28" s="8">
        <f t="shared" si="0"/>
        <v>44950</v>
      </c>
      <c r="B28" s="9">
        <f t="shared" si="1"/>
        <v>44950</v>
      </c>
      <c r="C28" s="40" t="str">
        <f>IF(ISNA(VLOOKUP(B28,Eingabe!$A$40:$B$1136,1,FALSE)),"Kein Eintrag",VLOOKUP(B28,Eingabe!$A$40:$B$1136,2,FALSE))</f>
        <v>Kein Eintrag</v>
      </c>
      <c r="D28" s="9"/>
      <c r="E28" s="8"/>
      <c r="F28" s="9"/>
      <c r="G28" s="11"/>
      <c r="H28" s="12"/>
      <c r="I28" s="11"/>
      <c r="J28" s="12"/>
      <c r="K28" s="11"/>
      <c r="L28" s="12"/>
      <c r="M28" s="11"/>
      <c r="N28" s="12"/>
      <c r="O28" s="11"/>
      <c r="P28" s="12"/>
      <c r="Q28" s="11"/>
      <c r="R28" s="12"/>
      <c r="S28" s="11"/>
      <c r="T28" s="12"/>
      <c r="U28" s="11"/>
      <c r="V28" s="12"/>
      <c r="W28" s="11"/>
      <c r="X28" s="12"/>
      <c r="Y28" s="11"/>
      <c r="Z28" s="12"/>
      <c r="AA28" s="4"/>
      <c r="AB28" s="4"/>
    </row>
    <row r="29" spans="1:28" ht="15.75" customHeight="1">
      <c r="A29" s="8">
        <f t="shared" si="0"/>
        <v>44951</v>
      </c>
      <c r="B29" s="9">
        <f t="shared" si="1"/>
        <v>44951</v>
      </c>
      <c r="C29" s="40" t="str">
        <f>IF(ISNA(VLOOKUP(B29,Eingabe!$A$40:$B$1136,1,FALSE)),"Kein Eintrag",VLOOKUP(B29,Eingabe!$A$40:$B$1136,2,FALSE))</f>
        <v>Kein Eintrag</v>
      </c>
      <c r="D29" s="9"/>
      <c r="E29" s="8"/>
      <c r="F29" s="9"/>
      <c r="G29" s="11"/>
      <c r="H29" s="12"/>
      <c r="I29" s="11"/>
      <c r="J29" s="12"/>
      <c r="K29" s="11"/>
      <c r="L29" s="12"/>
      <c r="M29" s="11"/>
      <c r="N29" s="12"/>
      <c r="O29" s="11"/>
      <c r="P29" s="12"/>
      <c r="Q29" s="11"/>
      <c r="R29" s="12"/>
      <c r="S29" s="11"/>
      <c r="T29" s="12"/>
      <c r="U29" s="11"/>
      <c r="V29" s="12"/>
      <c r="W29" s="11"/>
      <c r="X29" s="12"/>
      <c r="Y29" s="11"/>
      <c r="Z29" s="12"/>
      <c r="AA29" s="4"/>
      <c r="AB29" s="4"/>
    </row>
    <row r="30" spans="1:28" ht="15.75" customHeight="1">
      <c r="A30" s="8">
        <f t="shared" si="0"/>
        <v>44952</v>
      </c>
      <c r="B30" s="9">
        <f t="shared" si="1"/>
        <v>44952</v>
      </c>
      <c r="C30" s="40" t="str">
        <f>IF(ISNA(VLOOKUP(B30,Eingabe!$A$40:$B$1136,1,FALSE)),"Kein Eintrag",VLOOKUP(B30,Eingabe!$A$40:$B$1136,2,FALSE))</f>
        <v>Kein Eintrag</v>
      </c>
      <c r="D30" s="9"/>
      <c r="E30" s="8"/>
      <c r="F30" s="9"/>
      <c r="G30" s="11"/>
      <c r="H30" s="12"/>
      <c r="I30" s="11"/>
      <c r="J30" s="12"/>
      <c r="K30" s="11"/>
      <c r="L30" s="12"/>
      <c r="M30" s="11"/>
      <c r="N30" s="12"/>
      <c r="O30" s="11"/>
      <c r="P30" s="12"/>
      <c r="Q30" s="11"/>
      <c r="R30" s="12"/>
      <c r="S30" s="11"/>
      <c r="T30" s="12"/>
      <c r="U30" s="11"/>
      <c r="V30" s="12"/>
      <c r="W30" s="11"/>
      <c r="X30" s="12"/>
      <c r="Y30" s="11"/>
      <c r="Z30" s="12"/>
      <c r="AA30" s="4"/>
      <c r="AB30" s="4"/>
    </row>
    <row r="31" spans="1:28" ht="15.75" customHeight="1">
      <c r="A31" s="8">
        <f t="shared" si="0"/>
        <v>44953</v>
      </c>
      <c r="B31" s="9">
        <f t="shared" si="1"/>
        <v>44953</v>
      </c>
      <c r="C31" s="40" t="str">
        <f>IF(ISNA(VLOOKUP(B31,Eingabe!$A$40:$B$1136,1,FALSE)),"Kein Eintrag",VLOOKUP(B31,Eingabe!$A$40:$B$1136,2,FALSE))</f>
        <v>Kein Eintrag</v>
      </c>
      <c r="D31" s="9"/>
      <c r="E31" s="8"/>
      <c r="F31" s="9"/>
      <c r="G31" s="11"/>
      <c r="H31" s="12"/>
      <c r="I31" s="11"/>
      <c r="J31" s="12"/>
      <c r="K31" s="11"/>
      <c r="L31" s="12"/>
      <c r="M31" s="11"/>
      <c r="N31" s="12"/>
      <c r="O31" s="11"/>
      <c r="P31" s="12"/>
      <c r="Q31" s="11"/>
      <c r="R31" s="12"/>
      <c r="S31" s="11"/>
      <c r="T31" s="12"/>
      <c r="U31" s="11"/>
      <c r="V31" s="12"/>
      <c r="W31" s="11"/>
      <c r="X31" s="12"/>
      <c r="Y31" s="11"/>
      <c r="Z31" s="12"/>
      <c r="AA31" s="4"/>
      <c r="AB31" s="4"/>
    </row>
    <row r="32" spans="1:28" ht="15.75" customHeight="1">
      <c r="A32" s="8">
        <f t="shared" si="0"/>
        <v>44954</v>
      </c>
      <c r="B32" s="9">
        <f t="shared" si="1"/>
        <v>44954</v>
      </c>
      <c r="C32" s="40" t="str">
        <f>IF(ISNA(VLOOKUP(B32,Eingabe!$A$40:$B$1136,1,FALSE)),"Kein Eintrag",VLOOKUP(B32,Eingabe!$A$40:$B$1136,2,FALSE))</f>
        <v>Kein Eintrag</v>
      </c>
      <c r="D32" s="9"/>
      <c r="E32" s="8"/>
      <c r="F32" s="9"/>
      <c r="G32" s="11"/>
      <c r="H32" s="12"/>
      <c r="I32" s="11"/>
      <c r="J32" s="12"/>
      <c r="K32" s="11"/>
      <c r="L32" s="12"/>
      <c r="M32" s="11"/>
      <c r="N32" s="12"/>
      <c r="O32" s="11"/>
      <c r="P32" s="12"/>
      <c r="Q32" s="11"/>
      <c r="R32" s="12"/>
      <c r="S32" s="11"/>
      <c r="T32" s="12"/>
      <c r="U32" s="11"/>
      <c r="V32" s="12"/>
      <c r="W32" s="11"/>
      <c r="X32" s="12"/>
      <c r="Y32" s="11"/>
      <c r="Z32" s="12"/>
      <c r="AA32" s="4"/>
      <c r="AB32" s="4"/>
    </row>
    <row r="33" spans="1:28" ht="15.75" customHeight="1">
      <c r="A33" s="8">
        <f t="shared" si="0"/>
        <v>44955</v>
      </c>
      <c r="B33" s="9">
        <f t="shared" si="1"/>
        <v>44955</v>
      </c>
      <c r="C33" s="40" t="str">
        <f>IF(ISNA(VLOOKUP(B33,Eingabe!$A$40:$B$1136,1,FALSE)),"Kein Eintrag",VLOOKUP(B33,Eingabe!$A$40:$B$1136,2,FALSE))</f>
        <v>Kein Eintrag</v>
      </c>
      <c r="D33" s="9"/>
      <c r="E33" s="8"/>
      <c r="F33" s="3"/>
      <c r="G33" s="11"/>
      <c r="H33" s="12"/>
      <c r="I33" s="11"/>
      <c r="J33" s="12"/>
      <c r="K33" s="11"/>
      <c r="L33" s="12"/>
      <c r="M33" s="11"/>
      <c r="N33" s="12"/>
      <c r="O33" s="11"/>
      <c r="P33" s="12"/>
      <c r="Q33" s="11"/>
      <c r="R33" s="12"/>
      <c r="S33" s="11"/>
      <c r="T33" s="12"/>
      <c r="U33" s="11"/>
      <c r="V33" s="12"/>
      <c r="W33" s="11"/>
      <c r="X33" s="12"/>
      <c r="Y33" s="11"/>
      <c r="Z33" s="12"/>
      <c r="AA33" s="4"/>
      <c r="AB33" s="4"/>
    </row>
    <row r="34" spans="1:28" ht="15.75" customHeight="1">
      <c r="A34" s="8">
        <f t="shared" si="0"/>
        <v>44956</v>
      </c>
      <c r="B34" s="9">
        <f>IF(MONTH(B32+2)=MONTH(B$5),B32+2,"")</f>
        <v>44956</v>
      </c>
      <c r="C34" s="40" t="str">
        <f>IF(ISNA(VLOOKUP(B34,Eingabe!$A$40:$B$1136,1,FALSE)),"Kein Eintrag",VLOOKUP(B34,Eingabe!$A$40:$B$1136,2,FALSE))</f>
        <v>Kein Eintrag</v>
      </c>
      <c r="D34" s="9"/>
      <c r="E34" s="8"/>
      <c r="F34" s="3"/>
      <c r="G34" s="11"/>
      <c r="H34" s="12"/>
      <c r="I34" s="11"/>
      <c r="J34" s="12"/>
      <c r="K34" s="11"/>
      <c r="L34" s="12"/>
      <c r="M34" s="11"/>
      <c r="N34" s="12"/>
      <c r="O34" s="11"/>
      <c r="P34" s="12"/>
      <c r="Q34" s="11"/>
      <c r="R34" s="12"/>
      <c r="S34" s="11"/>
      <c r="T34" s="12"/>
      <c r="U34" s="11"/>
      <c r="V34" s="12"/>
      <c r="W34" s="11"/>
      <c r="X34" s="12"/>
      <c r="Y34" s="11"/>
      <c r="Z34" s="12"/>
      <c r="AA34" s="4"/>
      <c r="AB34" s="4"/>
    </row>
    <row r="35" spans="1:28" ht="15.75" customHeight="1">
      <c r="A35" s="8">
        <f t="shared" si="0"/>
        <v>44957</v>
      </c>
      <c r="B35" s="9">
        <f>IF(MONTH(B32+3)=MONTH(B$5),B32+3,"")</f>
        <v>44957</v>
      </c>
      <c r="C35" s="40" t="str">
        <f>IF(ISNA(VLOOKUP(B35,Eingabe!$A$40:$B$1136,1,FALSE)),"Kein Eintrag",VLOOKUP(B35,Eingabe!$A$40:$B$1136,2,FALSE))</f>
        <v>Kein Eintrag</v>
      </c>
      <c r="D35" s="9"/>
      <c r="E35" s="8"/>
      <c r="F35" s="3"/>
      <c r="G35" s="11"/>
      <c r="H35" s="12"/>
      <c r="I35" s="11"/>
      <c r="J35" s="4"/>
      <c r="K35" s="11"/>
      <c r="L35" s="12"/>
      <c r="M35" s="11"/>
      <c r="N35" s="4"/>
      <c r="O35" s="11"/>
      <c r="P35" s="12"/>
      <c r="Q35" s="11"/>
      <c r="R35" s="12"/>
      <c r="S35" s="11"/>
      <c r="T35" s="4"/>
      <c r="U35" s="11"/>
      <c r="V35" s="12"/>
      <c r="W35" s="11"/>
      <c r="X35" s="4"/>
      <c r="Y35" s="11"/>
      <c r="Z35" s="12"/>
      <c r="AA35" s="4"/>
      <c r="AB35" s="4"/>
    </row>
    <row r="36" spans="1:28" ht="15.75" customHeight="1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.75" customHeight="1">
      <c r="A37" s="13"/>
      <c r="B37" s="21" t="s">
        <v>12</v>
      </c>
      <c r="C37" s="19" t="s">
        <v>21</v>
      </c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.75" customHeight="1">
      <c r="A38" s="2"/>
      <c r="B38" s="42">
        <v>44958</v>
      </c>
      <c r="C38" s="36" t="s">
        <v>44</v>
      </c>
      <c r="D38" s="3"/>
      <c r="E38" s="3"/>
      <c r="F38" s="3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5.75" customHeight="1">
      <c r="A39" s="2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.75" customHeight="1">
      <c r="A40" s="13" t="s">
        <v>12</v>
      </c>
      <c r="B40" s="13" t="s">
        <v>21</v>
      </c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s="39" customFormat="1" ht="15.75" customHeight="1">
      <c r="A41" s="13"/>
      <c r="B41" s="13"/>
      <c r="C41" s="21"/>
      <c r="D41" s="21"/>
      <c r="E41" s="21"/>
      <c r="F41" s="21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s="39" customFormat="1" ht="15.75" customHeight="1">
      <c r="A42" s="35">
        <v>44933</v>
      </c>
      <c r="B42" s="36" t="s">
        <v>43</v>
      </c>
      <c r="C42" s="21"/>
      <c r="D42" s="21"/>
      <c r="E42" s="21"/>
      <c r="F42" s="2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s="39" customFormat="1" ht="15.75" customHeight="1">
      <c r="A43" s="35">
        <v>44990</v>
      </c>
      <c r="B43" s="36" t="s">
        <v>33</v>
      </c>
      <c r="C43" s="21"/>
      <c r="D43" s="21"/>
      <c r="E43" s="21"/>
      <c r="F43" s="21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s="38" customFormat="1" ht="15.75" hidden="1" customHeight="1">
      <c r="A44" s="35">
        <v>44990</v>
      </c>
      <c r="B44" s="36" t="s">
        <v>41</v>
      </c>
      <c r="C44" s="21"/>
      <c r="D44" s="21"/>
      <c r="E44" s="21"/>
      <c r="F44" s="21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s="37" customFormat="1" ht="15.75" hidden="1" customHeight="1">
      <c r="A45" s="35">
        <v>45001</v>
      </c>
      <c r="B45" s="36" t="s">
        <v>33</v>
      </c>
      <c r="C45" s="21"/>
      <c r="D45" s="21"/>
      <c r="E45" s="21"/>
      <c r="F45" s="21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s="37" customFormat="1" ht="15.75" hidden="1" customHeight="1">
      <c r="A46" s="34"/>
      <c r="B46" s="34"/>
      <c r="C46" s="21"/>
      <c r="D46" s="21"/>
      <c r="E46" s="21"/>
      <c r="F46" s="21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s="31" customFormat="1" ht="15.75" hidden="1" customHeight="1">
      <c r="A47" s="35">
        <v>42756</v>
      </c>
      <c r="B47" s="36" t="s">
        <v>32</v>
      </c>
      <c r="C47" s="21"/>
      <c r="D47" s="21"/>
      <c r="E47" s="21"/>
      <c r="F47" s="21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s="23" customFormat="1" ht="15.75" hidden="1" customHeight="1">
      <c r="A48" s="35">
        <v>42750</v>
      </c>
      <c r="B48" s="36" t="s">
        <v>31</v>
      </c>
      <c r="C48" s="21"/>
      <c r="D48" s="21"/>
      <c r="E48" s="21"/>
      <c r="F48" s="21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s="23" customFormat="1" ht="15.75" hidden="1" customHeight="1">
      <c r="A49" s="32">
        <v>42755</v>
      </c>
      <c r="B49" s="33" t="s">
        <v>30</v>
      </c>
      <c r="C49" s="21"/>
      <c r="D49" s="21"/>
      <c r="E49" s="21"/>
      <c r="F49" s="21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s="23" customFormat="1" ht="15.75" hidden="1" customHeight="1">
      <c r="A50" s="14">
        <v>42755</v>
      </c>
      <c r="B50" s="13" t="s">
        <v>30</v>
      </c>
      <c r="C50" s="21"/>
      <c r="D50" s="21"/>
      <c r="E50" s="21"/>
      <c r="F50" s="21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s="20" customFormat="1" ht="15.75" hidden="1" customHeight="1">
      <c r="A51" s="22">
        <f>DATE(A2,1,1)</f>
        <v>44927</v>
      </c>
      <c r="B51" s="9" t="s">
        <v>23</v>
      </c>
      <c r="C51" s="21" t="s">
        <v>29</v>
      </c>
      <c r="D51" s="21"/>
      <c r="E51" s="21"/>
      <c r="F51" s="21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s="39" customFormat="1" ht="15.75" hidden="1" customHeight="1">
      <c r="A52" s="22">
        <f>DATE(A2,3,8)</f>
        <v>44993</v>
      </c>
      <c r="B52" s="9" t="s">
        <v>38</v>
      </c>
      <c r="C52" s="21" t="s">
        <v>29</v>
      </c>
      <c r="D52" s="21"/>
      <c r="E52" s="21"/>
      <c r="F52" s="21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s="39" customFormat="1" ht="15.75" hidden="1" customHeight="1">
      <c r="A53" s="22">
        <f>(7*ROUND((4&amp;-A2)/7+MOD(19*MOD(A2,19)-7,30)*0.14,)-6)-2</f>
        <v>45023</v>
      </c>
      <c r="B53" s="9" t="s">
        <v>42</v>
      </c>
      <c r="C53" s="21" t="s">
        <v>29</v>
      </c>
      <c r="D53" s="21"/>
      <c r="E53" s="21"/>
      <c r="F53" s="21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s="39" customFormat="1" ht="15.75" hidden="1" customHeight="1">
      <c r="A54" s="22">
        <f>DATE(A2,5,1)</f>
        <v>45047</v>
      </c>
      <c r="B54" s="9" t="s">
        <v>39</v>
      </c>
      <c r="C54" s="21" t="s">
        <v>29</v>
      </c>
      <c r="D54" s="21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s="39" customFormat="1" ht="15.75" hidden="1" customHeight="1">
      <c r="A55" s="22">
        <f>DATE(A2,10,3)</f>
        <v>45202</v>
      </c>
      <c r="B55" s="9" t="s">
        <v>40</v>
      </c>
      <c r="C55" s="21" t="s">
        <v>29</v>
      </c>
      <c r="D55" s="21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s="20" customFormat="1" ht="15.75" hidden="1" customHeight="1">
      <c r="A56" s="22">
        <f>DATE(A2,12,24)</f>
        <v>45284</v>
      </c>
      <c r="B56" s="9" t="s">
        <v>35</v>
      </c>
      <c r="C56" s="21" t="s">
        <v>29</v>
      </c>
      <c r="D56" s="21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s="20" customFormat="1" ht="15.75" hidden="1" customHeight="1">
      <c r="A57" s="22">
        <f>DATE(A2,12,25)</f>
        <v>45285</v>
      </c>
      <c r="B57" s="9" t="s">
        <v>24</v>
      </c>
      <c r="C57" s="21" t="s">
        <v>29</v>
      </c>
      <c r="D57" s="21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s="39" customFormat="1" ht="15.75" hidden="1" customHeight="1">
      <c r="A58" s="22">
        <f>DATE(A2,12,26)</f>
        <v>45286</v>
      </c>
      <c r="B58" s="9" t="s">
        <v>36</v>
      </c>
      <c r="C58" s="21" t="s">
        <v>29</v>
      </c>
      <c r="D58" s="21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s="20" customFormat="1" ht="15.75" hidden="1" customHeight="1">
      <c r="A59" s="22">
        <f>7*ROUND((4&amp;-A2)/7+MOD(19*MOD(A2,19)-7,30)*0.14,)-6</f>
        <v>45025</v>
      </c>
      <c r="B59" s="9" t="s">
        <v>25</v>
      </c>
      <c r="C59" s="21" t="s">
        <v>29</v>
      </c>
      <c r="D59" s="21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s="20" customFormat="1" ht="15.75" hidden="1" customHeight="1">
      <c r="A60" s="22">
        <f>(7*ROUND((4&amp;-A2)/7+MOD(19*MOD(A2,19)-7,30)*0.14,)-6)+1</f>
        <v>45026</v>
      </c>
      <c r="B60" s="9" t="s">
        <v>26</v>
      </c>
      <c r="C60" s="21" t="s">
        <v>29</v>
      </c>
      <c r="D60" s="21"/>
      <c r="E60" s="21"/>
      <c r="F60" s="21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s="20" customFormat="1" ht="15.75" hidden="1" customHeight="1">
      <c r="A61" s="22">
        <f>(7*ROUND((4&amp;-A2)/7+MOD(19*MOD(A2,19)-7,30)*0.14,)-6)+39</f>
        <v>45064</v>
      </c>
      <c r="B61" s="9" t="s">
        <v>27</v>
      </c>
      <c r="C61" s="21" t="s">
        <v>29</v>
      </c>
      <c r="D61" s="21"/>
      <c r="E61" s="21"/>
      <c r="F61" s="21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s="39" customFormat="1" ht="15.75" hidden="1" customHeight="1">
      <c r="A62" s="22">
        <f>(7*ROUND((4&amp;-A2)/7+MOD(19*MOD(A2,19)-7,30)*0.14,)-6)+49</f>
        <v>45074</v>
      </c>
      <c r="B62" s="9" t="s">
        <v>34</v>
      </c>
      <c r="C62" s="21" t="s">
        <v>29</v>
      </c>
      <c r="D62" s="21"/>
      <c r="E62" s="21"/>
      <c r="F62" s="21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s="18" customFormat="1" ht="15.75" hidden="1" customHeight="1">
      <c r="A63" s="14">
        <f>(7*ROUND((4&amp;-A2)/7+MOD(19*MOD(A2,19)-7,30)*0.14,)-6)+50</f>
        <v>45075</v>
      </c>
      <c r="B63" s="13" t="s">
        <v>28</v>
      </c>
      <c r="C63" s="21" t="s">
        <v>29</v>
      </c>
      <c r="D63" s="19"/>
      <c r="E63" s="19"/>
      <c r="F63" s="19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s="18" customFormat="1" ht="15.75" hidden="1" customHeight="1">
      <c r="A64" s="14">
        <f>(7*ROUND((4&amp;-A2)/7+MOD(19*MOD(A2,19)-7,30)*0.14,)-6)+60</f>
        <v>45085</v>
      </c>
      <c r="B64" s="13" t="s">
        <v>37</v>
      </c>
      <c r="C64" s="21" t="s">
        <v>29</v>
      </c>
      <c r="D64" s="19"/>
      <c r="E64" s="19"/>
      <c r="F64" s="19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s="18" customFormat="1" ht="15.75" hidden="1" customHeight="1">
      <c r="A65" s="22">
        <v>44988</v>
      </c>
      <c r="B65" s="19" t="s">
        <v>22</v>
      </c>
      <c r="C65" s="19"/>
      <c r="D65" s="19"/>
      <c r="E65" s="19"/>
      <c r="F65" s="19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5.75" hidden="1" customHeight="1">
      <c r="A66" s="14">
        <v>44981</v>
      </c>
      <c r="B66" s="5" t="s">
        <v>20</v>
      </c>
      <c r="C66" s="3"/>
      <c r="D66" s="3"/>
      <c r="E66" s="3"/>
      <c r="F66" s="3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5.75" hidden="1" customHeight="1">
      <c r="A67" s="15">
        <v>44978</v>
      </c>
      <c r="B67" s="1" t="s">
        <v>13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5.75" hidden="1" customHeight="1">
      <c r="A68" s="15">
        <v>42084</v>
      </c>
      <c r="B68" s="1" t="s">
        <v>14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5.75" hidden="1" customHeight="1">
      <c r="A69" s="15">
        <v>45070</v>
      </c>
      <c r="B69" s="1" t="s">
        <v>15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5.75" hidden="1" customHeight="1">
      <c r="A70" s="15">
        <v>42075</v>
      </c>
      <c r="B70" s="1" t="s">
        <v>16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5.75" hidden="1" customHeight="1">
      <c r="A71" s="15">
        <v>42752</v>
      </c>
      <c r="B71" s="1" t="s">
        <v>17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5.75" hidden="1" customHeight="1">
      <c r="A72" s="15">
        <v>42750</v>
      </c>
      <c r="B72" s="1" t="s">
        <v>18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5.75" hidden="1" customHeight="1">
      <c r="A73" s="15">
        <v>44978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5.75" hidden="1" customHeight="1">
      <c r="A74" s="15">
        <v>44978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5.75" hidden="1" customHeight="1">
      <c r="A75" s="15">
        <v>44972</v>
      </c>
      <c r="B75" s="6" t="s">
        <v>19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5.75" hidden="1" customHeight="1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5.75" customHeight="1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5.75" customHeight="1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spans="1:28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spans="1:28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spans="1:2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spans="1:28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spans="1:28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spans="1:28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spans="1:28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spans="1:28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spans="1:28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spans="1:28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spans="1:28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spans="1:28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spans="1:2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spans="1:28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spans="1:28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spans="1:28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spans="1:28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spans="1:28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spans="1:28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spans="1:28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spans="1:28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spans="1:28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spans="1:2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spans="1:28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spans="1:28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spans="1:28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spans="1:28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spans="1:28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spans="1:28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spans="1:28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spans="1:28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spans="1:28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spans="1: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spans="1:28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spans="1:28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spans="1:28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spans="1:28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spans="1:28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spans="1:28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spans="1:28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spans="1:28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spans="1:28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spans="1:2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spans="1:28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spans="1:28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spans="1:28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spans="1:28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spans="1:28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spans="1:28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spans="1:28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spans="1:28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spans="1:28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spans="1:2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spans="1:28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spans="1:28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spans="1:28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spans="1:28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spans="1:28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spans="1:28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spans="1:28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spans="1:28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spans="1:28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spans="1:2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spans="1:28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spans="1:28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spans="1:28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spans="1:28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spans="1:28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spans="1:28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spans="1:28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spans="1:28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spans="1:28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spans="1:2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spans="1:28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spans="1:28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spans="1:28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spans="1:28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spans="1:28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spans="1:28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spans="1:28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spans="1:28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spans="1:28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spans="1:2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spans="1:28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spans="1:28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spans="1:28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spans="1:28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spans="1:28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spans="1:28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spans="1:28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spans="1:28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spans="1:28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spans="1:2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spans="1:28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spans="1:28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spans="1:28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spans="1:28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spans="1:28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spans="1:28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spans="1:28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spans="1:28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spans="1:28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spans="1:2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spans="1:28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spans="1:28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spans="1:28" ht="15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  <row r="1002" spans="1:28" ht="15.75" customHeigh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</row>
    <row r="1003" spans="1:28" ht="15.75" customHeigh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</row>
    <row r="1004" spans="1:28" ht="15.75" customHeigh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</row>
    <row r="1005" spans="1:28" ht="15.75" customHeight="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</row>
    <row r="1006" spans="1:28" ht="15.75" customHeight="1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</row>
    <row r="1007" spans="1:28" ht="15.75" customHeight="1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</row>
    <row r="1008" spans="1:28" ht="15.75" customHeight="1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</row>
    <row r="1009" spans="1:28" ht="15.75" customHeight="1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</row>
    <row r="1010" spans="1:28" ht="15.75" customHeight="1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</row>
    <row r="1011" spans="1:28" ht="15.75" customHeight="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</row>
    <row r="1012" spans="1:28" ht="15.75" customHeight="1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</row>
    <row r="1013" spans="1:28" ht="15.75" customHeight="1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</row>
    <row r="1014" spans="1:28" ht="15.75" customHeight="1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</row>
    <row r="1015" spans="1:28" ht="15.75" customHeight="1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</row>
    <row r="1016" spans="1:28" ht="15.75" customHeight="1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</row>
    <row r="1017" spans="1:28" ht="15.75" customHeight="1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</row>
    <row r="1018" spans="1:28" ht="15.75" customHeight="1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</row>
    <row r="1019" spans="1:28" ht="15.75" customHeight="1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</row>
    <row r="1020" spans="1:28" ht="15.75" customHeight="1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</row>
    <row r="1021" spans="1:28" ht="15.75" customHeight="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</row>
    <row r="1022" spans="1:28" ht="15.75" customHeight="1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</row>
    <row r="1023" spans="1:28" ht="15.75" customHeight="1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</row>
    <row r="1024" spans="1:28" ht="15.75" customHeight="1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</row>
    <row r="1025" spans="1:28" ht="15.75" customHeight="1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</row>
    <row r="1026" spans="1:28" ht="15.75" customHeight="1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</row>
  </sheetData>
  <mergeCells count="14">
    <mergeCell ref="W4:X4"/>
    <mergeCell ref="Y4:Z4"/>
    <mergeCell ref="K4:L4"/>
    <mergeCell ref="M4:N4"/>
    <mergeCell ref="O4:P4"/>
    <mergeCell ref="Q4:R4"/>
    <mergeCell ref="S4:T4"/>
    <mergeCell ref="U4:V4"/>
    <mergeCell ref="I4:J4"/>
    <mergeCell ref="A2:B2"/>
    <mergeCell ref="A3:B3"/>
    <mergeCell ref="A4:B4"/>
    <mergeCell ref="E4:F4"/>
    <mergeCell ref="G4:H4"/>
  </mergeCells>
  <conditionalFormatting sqref="A5:B32">
    <cfRule type="expression" dxfId="82" priority="3">
      <formula>AND(WEEKDAY(A5,2)&gt;5,ISNUMBER(A5))</formula>
    </cfRule>
  </conditionalFormatting>
  <conditionalFormatting sqref="C5:C35">
    <cfRule type="containsText" dxfId="81" priority="2" operator="containsText" text="Kein Eintrag">
      <formula>NOT(ISERROR(SEARCH("Kein Eintrag",C5)))</formula>
    </cfRule>
  </conditionalFormatting>
  <dataValidations count="1">
    <dataValidation type="list" allowBlank="1" showInputMessage="1" showErrorMessage="1" sqref="I17 A3:B3 E5:E16">
      <formula1>$E$5:$E$16</formula1>
    </dataValidation>
  </dataValidation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6:S77"/>
  <sheetViews>
    <sheetView zoomScale="70" zoomScaleNormal="70" workbookViewId="0">
      <selection activeCell="J42" sqref="J42"/>
    </sheetView>
  </sheetViews>
  <sheetFormatPr baseColWidth="10" defaultRowHeight="13.2"/>
  <cols>
    <col min="4" max="4" width="22.88671875" customWidth="1"/>
    <col min="7" max="7" width="18" customWidth="1"/>
    <col min="10" max="10" width="20.109375" customWidth="1"/>
    <col min="13" max="13" width="25.109375" customWidth="1"/>
    <col min="16" max="16" width="21.88671875" customWidth="1"/>
    <col min="19" max="19" width="27.77734375" customWidth="1"/>
    <col min="22" max="22" width="14.88671875" customWidth="1"/>
  </cols>
  <sheetData>
    <row r="6" spans="2:19" ht="17.399999999999999">
      <c r="B6" s="45">
        <f>Eingabe!$A$2</f>
        <v>2023</v>
      </c>
      <c r="C6" s="45"/>
      <c r="D6" s="24"/>
      <c r="E6" s="45">
        <f>Eingabe!$A$2</f>
        <v>2023</v>
      </c>
      <c r="F6" s="46"/>
      <c r="G6" s="24"/>
      <c r="H6" s="45">
        <f>Eingabe!$A$2</f>
        <v>2023</v>
      </c>
      <c r="I6" s="46"/>
      <c r="J6" s="24"/>
      <c r="K6" s="45">
        <f>Eingabe!$A$2</f>
        <v>2023</v>
      </c>
      <c r="L6" s="46"/>
      <c r="M6" s="24"/>
      <c r="N6" s="45">
        <f>Eingabe!$A$2</f>
        <v>2023</v>
      </c>
      <c r="O6" s="46"/>
      <c r="P6" s="24"/>
      <c r="Q6" s="45">
        <f>Eingabe!$A$2</f>
        <v>2023</v>
      </c>
      <c r="R6" s="46"/>
      <c r="S6" s="24"/>
    </row>
    <row r="7" spans="2:19">
      <c r="B7" s="55" t="s">
        <v>1</v>
      </c>
      <c r="C7" s="55"/>
      <c r="D7" s="25"/>
      <c r="E7" s="55" t="s">
        <v>0</v>
      </c>
      <c r="F7" s="55"/>
      <c r="G7" s="25"/>
      <c r="H7" s="55" t="s">
        <v>2</v>
      </c>
      <c r="I7" s="55"/>
      <c r="J7" s="25"/>
      <c r="K7" s="55" t="s">
        <v>3</v>
      </c>
      <c r="L7" s="55"/>
      <c r="M7" s="25"/>
      <c r="N7" s="55" t="s">
        <v>4</v>
      </c>
      <c r="O7" s="55"/>
      <c r="P7" s="25"/>
      <c r="Q7" s="55" t="s">
        <v>5</v>
      </c>
      <c r="R7" s="55"/>
      <c r="S7" s="25"/>
    </row>
    <row r="8" spans="2:19" ht="15.6" hidden="1">
      <c r="B8" s="53">
        <v>1</v>
      </c>
      <c r="C8" s="54"/>
      <c r="D8" s="17"/>
      <c r="E8" s="53">
        <v>2</v>
      </c>
      <c r="F8" s="53"/>
      <c r="G8" s="17"/>
      <c r="H8" s="53">
        <v>3</v>
      </c>
      <c r="I8" s="54"/>
      <c r="J8" s="17"/>
      <c r="K8" s="53">
        <v>4</v>
      </c>
      <c r="L8" s="54"/>
      <c r="M8" s="17"/>
      <c r="N8" s="53">
        <v>5</v>
      </c>
      <c r="O8" s="54"/>
      <c r="P8" s="17"/>
      <c r="Q8" s="53">
        <v>6</v>
      </c>
      <c r="R8" s="54"/>
      <c r="S8" s="17"/>
    </row>
    <row r="9" spans="2:19">
      <c r="B9" s="8">
        <f t="shared" ref="B9:B39" si="0">C9</f>
        <v>44927</v>
      </c>
      <c r="C9" s="9">
        <f>DATE(B6,B8,1)</f>
        <v>44927</v>
      </c>
      <c r="D9" s="40" t="str">
        <f>IF(ISNA(VLOOKUP(C9,Eingabe!$A$40:$B$1136,1,FALSE)),"Kein Eintrag",VLOOKUP(C9,Eingabe!$A$40:$B$1136,2,FALSE))</f>
        <v>Neujahr</v>
      </c>
      <c r="E9" s="8">
        <f t="shared" ref="E9" si="1">F9</f>
        <v>44958</v>
      </c>
      <c r="F9" s="9">
        <f>DATE(E6,E8,1)</f>
        <v>44958</v>
      </c>
      <c r="G9" s="40" t="str">
        <f>IF(ISNA(VLOOKUP(F9,Eingabe!$A$40:$B$1136,1,FALSE)),"Kein Eintrag",VLOOKUP(F9,Eingabe!$A$40:$B$1136,2,FALSE))</f>
        <v>Kein Eintrag</v>
      </c>
      <c r="H9" s="8">
        <f t="shared" ref="H9" si="2">I9</f>
        <v>44986</v>
      </c>
      <c r="I9" s="9">
        <f>DATE(H6,H8,1)</f>
        <v>44986</v>
      </c>
      <c r="J9" s="40" t="str">
        <f>IF(ISNA(VLOOKUP(I9,Eingabe!$A$40:$B$1136,1,FALSE)),"Kein Eintrag",VLOOKUP(I9,Eingabe!$A$40:$B$1136,2,FALSE))</f>
        <v>Kein Eintrag</v>
      </c>
      <c r="K9" s="8">
        <f t="shared" ref="K9" si="3">L9</f>
        <v>45017</v>
      </c>
      <c r="L9" s="9">
        <f>DATE(K6,K8,1)</f>
        <v>45017</v>
      </c>
      <c r="M9" s="40" t="str">
        <f>IF(ISNA(VLOOKUP(L9,Eingabe!$A$40:$B$1136,1,FALSE)),"Kein Eintrag",VLOOKUP(L9,Eingabe!$A$40:$B$1136,2,FALSE))</f>
        <v>Kein Eintrag</v>
      </c>
      <c r="N9" s="8">
        <f t="shared" ref="N9" si="4">O9</f>
        <v>45047</v>
      </c>
      <c r="O9" s="9">
        <f>DATE(N6,N8,1)</f>
        <v>45047</v>
      </c>
      <c r="P9" s="40" t="str">
        <f>IF(ISNA(VLOOKUP(O9,Eingabe!$A$40:$B$1136,1,FALSE)),"Kein Eintrag",VLOOKUP(O9,Eingabe!$A$40:$B$1136,2,FALSE))</f>
        <v>Tag der Arbeit</v>
      </c>
      <c r="Q9" s="8">
        <f t="shared" ref="Q9" si="5">R9</f>
        <v>45078</v>
      </c>
      <c r="R9" s="9">
        <f>DATE(Q6,Q8,1)</f>
        <v>45078</v>
      </c>
      <c r="S9" s="40" t="str">
        <f>IF(ISNA(VLOOKUP(R9,Eingabe!$A$40:$B$1136,1,FALSE)),"Kein Eintrag",VLOOKUP(R9,Eingabe!$A$40:$B$1136,2,FALSE))</f>
        <v>Kein Eintrag</v>
      </c>
    </row>
    <row r="10" spans="2:19">
      <c r="B10" s="8">
        <f t="shared" si="0"/>
        <v>44928</v>
      </c>
      <c r="C10" s="9">
        <f>IF(MONTH(C9+1)=MONTH(C5),C9+1,"")</f>
        <v>44928</v>
      </c>
      <c r="D10" s="40" t="str">
        <f>IF(ISNA(VLOOKUP(C10,Eingabe!$A$40:$B$1136,1,FALSE)),"Kein Eintrag",VLOOKUP(C10,Eingabe!$A$40:$B$1136,2,FALSE))</f>
        <v>Kein Eintrag</v>
      </c>
      <c r="E10" s="8">
        <f>F10</f>
        <v>44959</v>
      </c>
      <c r="F10" s="9">
        <f>IF(MONTH(E9+1)=MONTH(E9),E9+1,"")</f>
        <v>44959</v>
      </c>
      <c r="G10" s="40" t="str">
        <f>IF(ISNA(VLOOKUP(F10,Eingabe!$A$40:$B$1136,1,FALSE)),"Kein Eintrag",VLOOKUP(F10,Eingabe!$A$40:$B$1136,2,FALSE))</f>
        <v>Kein Eintrag</v>
      </c>
      <c r="H10" s="8">
        <f>I10</f>
        <v>44987</v>
      </c>
      <c r="I10" s="9">
        <f>IF(MONTH(H9+1)=MONTH(H9),H9+1,"")</f>
        <v>44987</v>
      </c>
      <c r="J10" s="40" t="str">
        <f>IF(ISNA(VLOOKUP(I10,Eingabe!$A$40:$B$1136,1,FALSE)),"Kein Eintrag",VLOOKUP(I10,Eingabe!$A$40:$B$1136,2,FALSE))</f>
        <v>Kein Eintrag</v>
      </c>
      <c r="K10" s="8">
        <f>L10</f>
        <v>45018</v>
      </c>
      <c r="L10" s="9">
        <f>IF(MONTH(K9+1)=MONTH(K9),K9+1,"")</f>
        <v>45018</v>
      </c>
      <c r="M10" s="40" t="str">
        <f>IF(ISNA(VLOOKUP(L10,Eingabe!$A$40:$B$1136,1,FALSE)),"Kein Eintrag",VLOOKUP(L10,Eingabe!$A$40:$B$1136,2,FALSE))</f>
        <v>Kein Eintrag</v>
      </c>
      <c r="N10" s="8">
        <f>O10</f>
        <v>45048</v>
      </c>
      <c r="O10" s="9">
        <f>IF(MONTH(N9+1)=MONTH(N9),N9+1,"")</f>
        <v>45048</v>
      </c>
      <c r="P10" s="40" t="str">
        <f>IF(ISNA(VLOOKUP(O10,Eingabe!$A$40:$B$1136,1,FALSE)),"Kein Eintrag",VLOOKUP(O10,Eingabe!$A$40:$B$1136,2,FALSE))</f>
        <v>Kein Eintrag</v>
      </c>
      <c r="Q10" s="8">
        <f>R10</f>
        <v>45079</v>
      </c>
      <c r="R10" s="9">
        <f>IF(MONTH(Q9+1)=MONTH(Q9),Q9+1,"")</f>
        <v>45079</v>
      </c>
      <c r="S10" s="40" t="str">
        <f>IF(ISNA(VLOOKUP(R10,Eingabe!$A$40:$B$1136,1,FALSE)),"Kein Eintrag",VLOOKUP(R10,Eingabe!$A$40:$B$1136,2,FALSE))</f>
        <v>Kein Eintrag</v>
      </c>
    </row>
    <row r="11" spans="2:19">
      <c r="B11" s="8">
        <f t="shared" si="0"/>
        <v>44929</v>
      </c>
      <c r="C11" s="9">
        <f t="shared" ref="C11:C37" si="6">IF(MONTH(C10+1)=MONTH(C$5),C10+1,"")</f>
        <v>44929</v>
      </c>
      <c r="D11" s="40" t="str">
        <f>IF(ISNA(VLOOKUP(C11,Eingabe!$A$40:$B$1136,1,FALSE)),"Kein Eintrag",VLOOKUP(C11,Eingabe!$A$40:$B$1136,2,FALSE))</f>
        <v>Kein Eintrag</v>
      </c>
      <c r="E11" s="8">
        <f t="shared" ref="E11:E38" si="7">F11</f>
        <v>44960</v>
      </c>
      <c r="F11" s="9">
        <f t="shared" ref="F11:F37" si="8">IF(MONTH(E10+1)=MONTH(E10),E10+1,"")</f>
        <v>44960</v>
      </c>
      <c r="G11" s="40" t="str">
        <f>IF(ISNA(VLOOKUP(F11,Eingabe!$A$40:$B$1136,1,FALSE)),"Kein Eintrag",VLOOKUP(F11,Eingabe!$A$40:$B$1136,2,FALSE))</f>
        <v>Kein Eintrag</v>
      </c>
      <c r="H11" s="8">
        <f t="shared" ref="H11:H39" si="9">I11</f>
        <v>44988</v>
      </c>
      <c r="I11" s="9">
        <f t="shared" ref="I11:I39" si="10">IF(MONTH(H10+1)=MONTH(H10),H10+1,"")</f>
        <v>44988</v>
      </c>
      <c r="J11" s="40" t="str">
        <f>IF(ISNA(VLOOKUP(I11,Eingabe!$A$40:$B$1136,1,FALSE)),"Kein Eintrag",VLOOKUP(I11,Eingabe!$A$40:$B$1136,2,FALSE))</f>
        <v>Schon</v>
      </c>
      <c r="K11" s="8">
        <f t="shared" ref="K11:K39" si="11">L11</f>
        <v>45019</v>
      </c>
      <c r="L11" s="9">
        <f t="shared" ref="L11:L39" si="12">IF(MONTH(K10+1)=MONTH(K10),K10+1,"")</f>
        <v>45019</v>
      </c>
      <c r="M11" s="40" t="str">
        <f>IF(ISNA(VLOOKUP(L11,Eingabe!$A$40:$B$1136,1,FALSE)),"Kein Eintrag",VLOOKUP(L11,Eingabe!$A$40:$B$1136,2,FALSE))</f>
        <v>Kein Eintrag</v>
      </c>
      <c r="N11" s="8">
        <f t="shared" ref="N11:N39" si="13">O11</f>
        <v>45049</v>
      </c>
      <c r="O11" s="9">
        <f t="shared" ref="O11:O39" si="14">IF(MONTH(N10+1)=MONTH(N10),N10+1,"")</f>
        <v>45049</v>
      </c>
      <c r="P11" s="40" t="str">
        <f>IF(ISNA(VLOOKUP(O11,Eingabe!$A$40:$B$1136,1,FALSE)),"Kein Eintrag",VLOOKUP(O11,Eingabe!$A$40:$B$1136,2,FALSE))</f>
        <v>Kein Eintrag</v>
      </c>
      <c r="Q11" s="8">
        <f t="shared" ref="Q11:Q38" si="15">R11</f>
        <v>45080</v>
      </c>
      <c r="R11" s="9">
        <f t="shared" ref="R11:R38" si="16">IF(MONTH(Q10+1)=MONTH(Q10),Q10+1,"")</f>
        <v>45080</v>
      </c>
      <c r="S11" s="40" t="str">
        <f>IF(ISNA(VLOOKUP(R11,Eingabe!$A$40:$B$1136,1,FALSE)),"Kein Eintrag",VLOOKUP(R11,Eingabe!$A$40:$B$1136,2,FALSE))</f>
        <v>Kein Eintrag</v>
      </c>
    </row>
    <row r="12" spans="2:19">
      <c r="B12" s="8">
        <f t="shared" si="0"/>
        <v>44930</v>
      </c>
      <c r="C12" s="9">
        <f t="shared" si="6"/>
        <v>44930</v>
      </c>
      <c r="D12" s="40" t="str">
        <f>IF(ISNA(VLOOKUP(C12,Eingabe!$A$40:$B$1136,1,FALSE)),"Kein Eintrag",VLOOKUP(C12,Eingabe!$A$40:$B$1136,2,FALSE))</f>
        <v>Kein Eintrag</v>
      </c>
      <c r="E12" s="8">
        <f t="shared" si="7"/>
        <v>44961</v>
      </c>
      <c r="F12" s="9">
        <f t="shared" si="8"/>
        <v>44961</v>
      </c>
      <c r="G12" s="40" t="str">
        <f>IF(ISNA(VLOOKUP(F12,Eingabe!$A$40:$B$1136,1,FALSE)),"Kein Eintrag",VLOOKUP(F12,Eingabe!$A$40:$B$1136,2,FALSE))</f>
        <v>Kein Eintrag</v>
      </c>
      <c r="H12" s="8">
        <f t="shared" si="9"/>
        <v>44989</v>
      </c>
      <c r="I12" s="9">
        <f t="shared" si="10"/>
        <v>44989</v>
      </c>
      <c r="J12" s="40" t="str">
        <f>IF(ISNA(VLOOKUP(I12,Eingabe!$A$40:$B$1136,1,FALSE)),"Kein Eintrag",VLOOKUP(I12,Eingabe!$A$40:$B$1136,2,FALSE))</f>
        <v>Kein Eintrag</v>
      </c>
      <c r="K12" s="8">
        <f t="shared" si="11"/>
        <v>45020</v>
      </c>
      <c r="L12" s="9">
        <f t="shared" si="12"/>
        <v>45020</v>
      </c>
      <c r="M12" s="40" t="str">
        <f>IF(ISNA(VLOOKUP(L12,Eingabe!$A$40:$B$1136,1,FALSE)),"Kein Eintrag",VLOOKUP(L12,Eingabe!$A$40:$B$1136,2,FALSE))</f>
        <v>Kein Eintrag</v>
      </c>
      <c r="N12" s="8">
        <f t="shared" si="13"/>
        <v>45050</v>
      </c>
      <c r="O12" s="9">
        <f t="shared" si="14"/>
        <v>45050</v>
      </c>
      <c r="P12" s="40" t="str">
        <f>IF(ISNA(VLOOKUP(O12,Eingabe!$A$40:$B$1136,1,FALSE)),"Kein Eintrag",VLOOKUP(O12,Eingabe!$A$40:$B$1136,2,FALSE))</f>
        <v>Kein Eintrag</v>
      </c>
      <c r="Q12" s="8">
        <f t="shared" si="15"/>
        <v>45081</v>
      </c>
      <c r="R12" s="9">
        <f t="shared" si="16"/>
        <v>45081</v>
      </c>
      <c r="S12" s="40" t="str">
        <f>IF(ISNA(VLOOKUP(R12,Eingabe!$A$40:$B$1136,1,FALSE)),"Kein Eintrag",VLOOKUP(R12,Eingabe!$A$40:$B$1136,2,FALSE))</f>
        <v>Kein Eintrag</v>
      </c>
    </row>
    <row r="13" spans="2:19">
      <c r="B13" s="8">
        <f t="shared" si="0"/>
        <v>44931</v>
      </c>
      <c r="C13" s="9">
        <f t="shared" si="6"/>
        <v>44931</v>
      </c>
      <c r="D13" s="40" t="str">
        <f>IF(ISNA(VLOOKUP(C13,Eingabe!$A$40:$B$1136,1,FALSE)),"Kein Eintrag",VLOOKUP(C13,Eingabe!$A$40:$B$1136,2,FALSE))</f>
        <v>Kein Eintrag</v>
      </c>
      <c r="E13" s="8">
        <f t="shared" si="7"/>
        <v>44962</v>
      </c>
      <c r="F13" s="9">
        <f t="shared" si="8"/>
        <v>44962</v>
      </c>
      <c r="G13" s="40" t="str">
        <f>IF(ISNA(VLOOKUP(F13,Eingabe!$A$40:$B$1136,1,FALSE)),"Kein Eintrag",VLOOKUP(F13,Eingabe!$A$40:$B$1136,2,FALSE))</f>
        <v>Kein Eintrag</v>
      </c>
      <c r="H13" s="8">
        <f t="shared" si="9"/>
        <v>44990</v>
      </c>
      <c r="I13" s="9">
        <f t="shared" si="10"/>
        <v>44990</v>
      </c>
      <c r="J13" s="40" t="str">
        <f>IF(ISNA(VLOOKUP(I13,Eingabe!$A$40:$B$1136,1,FALSE)),"Kein Eintrag",VLOOKUP(I13,Eingabe!$A$40:$B$1136,2,FALSE))</f>
        <v>probe</v>
      </c>
      <c r="K13" s="8">
        <f t="shared" si="11"/>
        <v>45021</v>
      </c>
      <c r="L13" s="9">
        <f t="shared" si="12"/>
        <v>45021</v>
      </c>
      <c r="M13" s="40" t="str">
        <f>IF(ISNA(VLOOKUP(L13,Eingabe!$A$40:$B$1136,1,FALSE)),"Kein Eintrag",VLOOKUP(L13,Eingabe!$A$40:$B$1136,2,FALSE))</f>
        <v>Kein Eintrag</v>
      </c>
      <c r="N13" s="8">
        <f t="shared" si="13"/>
        <v>45051</v>
      </c>
      <c r="O13" s="9">
        <f t="shared" si="14"/>
        <v>45051</v>
      </c>
      <c r="P13" s="40" t="str">
        <f>IF(ISNA(VLOOKUP(O13,Eingabe!$A$40:$B$1136,1,FALSE)),"Kein Eintrag",VLOOKUP(O13,Eingabe!$A$40:$B$1136,2,FALSE))</f>
        <v>Kein Eintrag</v>
      </c>
      <c r="Q13" s="8">
        <f t="shared" si="15"/>
        <v>45082</v>
      </c>
      <c r="R13" s="9">
        <f t="shared" si="16"/>
        <v>45082</v>
      </c>
      <c r="S13" s="40" t="str">
        <f>IF(ISNA(VLOOKUP(R13,Eingabe!$A$40:$B$1136,1,FALSE)),"Kein Eintrag",VLOOKUP(R13,Eingabe!$A$40:$B$1136,2,FALSE))</f>
        <v>Kein Eintrag</v>
      </c>
    </row>
    <row r="14" spans="2:19">
      <c r="B14" s="8">
        <f t="shared" si="0"/>
        <v>44932</v>
      </c>
      <c r="C14" s="9">
        <f t="shared" si="6"/>
        <v>44932</v>
      </c>
      <c r="D14" s="40" t="str">
        <f>IF(ISNA(VLOOKUP(C14,Eingabe!$A$40:$B$1136,1,FALSE)),"Kein Eintrag",VLOOKUP(C14,Eingabe!$A$40:$B$1136,2,FALSE))</f>
        <v>Kein Eintrag</v>
      </c>
      <c r="E14" s="8">
        <f t="shared" si="7"/>
        <v>44963</v>
      </c>
      <c r="F14" s="9">
        <f t="shared" si="8"/>
        <v>44963</v>
      </c>
      <c r="G14" s="40" t="str">
        <f>IF(ISNA(VLOOKUP(F14,Eingabe!$A$40:$B$1136,1,FALSE)),"Kein Eintrag",VLOOKUP(F14,Eingabe!$A$40:$B$1136,2,FALSE))</f>
        <v>Kein Eintrag</v>
      </c>
      <c r="H14" s="8">
        <f t="shared" si="9"/>
        <v>44991</v>
      </c>
      <c r="I14" s="9">
        <f t="shared" si="10"/>
        <v>44991</v>
      </c>
      <c r="J14" s="40" t="str">
        <f>IF(ISNA(VLOOKUP(I14,Eingabe!$A$40:$B$1136,1,FALSE)),"Kein Eintrag",VLOOKUP(I14,Eingabe!$A$40:$B$1136,2,FALSE))</f>
        <v>Kein Eintrag</v>
      </c>
      <c r="K14" s="8">
        <f t="shared" si="11"/>
        <v>45022</v>
      </c>
      <c r="L14" s="9">
        <f t="shared" si="12"/>
        <v>45022</v>
      </c>
      <c r="M14" s="40" t="str">
        <f>IF(ISNA(VLOOKUP(L14,Eingabe!$A$40:$B$1136,1,FALSE)),"Kein Eintrag",VLOOKUP(L14,Eingabe!$A$40:$B$1136,2,FALSE))</f>
        <v>Kein Eintrag</v>
      </c>
      <c r="N14" s="8">
        <f t="shared" si="13"/>
        <v>45052</v>
      </c>
      <c r="O14" s="9">
        <f t="shared" si="14"/>
        <v>45052</v>
      </c>
      <c r="P14" s="40" t="str">
        <f>IF(ISNA(VLOOKUP(O14,Eingabe!$A$40:$B$1136,1,FALSE)),"Kein Eintrag",VLOOKUP(O14,Eingabe!$A$40:$B$1136,2,FALSE))</f>
        <v>Kein Eintrag</v>
      </c>
      <c r="Q14" s="8">
        <f t="shared" si="15"/>
        <v>45083</v>
      </c>
      <c r="R14" s="9">
        <f t="shared" si="16"/>
        <v>45083</v>
      </c>
      <c r="S14" s="40" t="str">
        <f>IF(ISNA(VLOOKUP(R14,Eingabe!$A$40:$B$1136,1,FALSE)),"Kein Eintrag",VLOOKUP(R14,Eingabe!$A$40:$B$1136,2,FALSE))</f>
        <v>Kein Eintrag</v>
      </c>
    </row>
    <row r="15" spans="2:19">
      <c r="B15" s="8">
        <f t="shared" si="0"/>
        <v>44933</v>
      </c>
      <c r="C15" s="9">
        <f t="shared" si="6"/>
        <v>44933</v>
      </c>
      <c r="D15" s="40" t="str">
        <f>IF(ISNA(VLOOKUP(C15,Eingabe!$A$40:$B$1136,1,FALSE)),"Kein Eintrag",VLOOKUP(C15,Eingabe!$A$40:$B$1136,2,FALSE))</f>
        <v>Meeting</v>
      </c>
      <c r="E15" s="8">
        <f t="shared" si="7"/>
        <v>44964</v>
      </c>
      <c r="F15" s="9">
        <f t="shared" si="8"/>
        <v>44964</v>
      </c>
      <c r="G15" s="40" t="str">
        <f>IF(ISNA(VLOOKUP(F15,Eingabe!$A$40:$B$1136,1,FALSE)),"Kein Eintrag",VLOOKUP(F15,Eingabe!$A$40:$B$1136,2,FALSE))</f>
        <v>Kein Eintrag</v>
      </c>
      <c r="H15" s="8">
        <f t="shared" si="9"/>
        <v>44992</v>
      </c>
      <c r="I15" s="9">
        <f t="shared" si="10"/>
        <v>44992</v>
      </c>
      <c r="J15" s="40" t="str">
        <f>IF(ISNA(VLOOKUP(I15,Eingabe!$A$40:$B$1136,1,FALSE)),"Kein Eintrag",VLOOKUP(I15,Eingabe!$A$40:$B$1136,2,FALSE))</f>
        <v>Kein Eintrag</v>
      </c>
      <c r="K15" s="8">
        <f t="shared" si="11"/>
        <v>45023</v>
      </c>
      <c r="L15" s="9">
        <f t="shared" si="12"/>
        <v>45023</v>
      </c>
      <c r="M15" s="40" t="str">
        <f>IF(ISNA(VLOOKUP(L15,Eingabe!$A$40:$B$1136,1,FALSE)),"Kein Eintrag",VLOOKUP(L15,Eingabe!$A$40:$B$1136,2,FALSE))</f>
        <v>Karfreitag</v>
      </c>
      <c r="N15" s="8">
        <f t="shared" si="13"/>
        <v>45053</v>
      </c>
      <c r="O15" s="9">
        <f t="shared" si="14"/>
        <v>45053</v>
      </c>
      <c r="P15" s="40" t="str">
        <f>IF(ISNA(VLOOKUP(O15,Eingabe!$A$40:$B$1136,1,FALSE)),"Kein Eintrag",VLOOKUP(O15,Eingabe!$A$40:$B$1136,2,FALSE))</f>
        <v>Kein Eintrag</v>
      </c>
      <c r="Q15" s="8">
        <f t="shared" si="15"/>
        <v>45084</v>
      </c>
      <c r="R15" s="9">
        <f t="shared" si="16"/>
        <v>45084</v>
      </c>
      <c r="S15" s="40" t="str">
        <f>IF(ISNA(VLOOKUP(R15,Eingabe!$A$40:$B$1136,1,FALSE)),"Kein Eintrag",VLOOKUP(R15,Eingabe!$A$40:$B$1136,2,FALSE))</f>
        <v>Kein Eintrag</v>
      </c>
    </row>
    <row r="16" spans="2:19">
      <c r="B16" s="8">
        <f t="shared" si="0"/>
        <v>44934</v>
      </c>
      <c r="C16" s="9">
        <f t="shared" si="6"/>
        <v>44934</v>
      </c>
      <c r="D16" s="40" t="str">
        <f>IF(ISNA(VLOOKUP(C16,Eingabe!$A$40:$B$1136,1,FALSE)),"Kein Eintrag",VLOOKUP(C16,Eingabe!$A$40:$B$1136,2,FALSE))</f>
        <v>Kein Eintrag</v>
      </c>
      <c r="E16" s="8">
        <f t="shared" si="7"/>
        <v>44965</v>
      </c>
      <c r="F16" s="9">
        <f t="shared" si="8"/>
        <v>44965</v>
      </c>
      <c r="G16" s="40" t="str">
        <f>IF(ISNA(VLOOKUP(F16,Eingabe!$A$40:$B$1136,1,FALSE)),"Kein Eintrag",VLOOKUP(F16,Eingabe!$A$40:$B$1136,2,FALSE))</f>
        <v>Kein Eintrag</v>
      </c>
      <c r="H16" s="8">
        <f t="shared" si="9"/>
        <v>44993</v>
      </c>
      <c r="I16" s="9">
        <f t="shared" si="10"/>
        <v>44993</v>
      </c>
      <c r="J16" s="40" t="str">
        <f>IF(ISNA(VLOOKUP(I16,Eingabe!$A$40:$B$1136,1,FALSE)),"Kein Eintrag",VLOOKUP(I16,Eingabe!$A$40:$B$1136,2,FALSE))</f>
        <v>internat Frauentag</v>
      </c>
      <c r="K16" s="8">
        <f t="shared" si="11"/>
        <v>45024</v>
      </c>
      <c r="L16" s="9">
        <f t="shared" si="12"/>
        <v>45024</v>
      </c>
      <c r="M16" s="40" t="str">
        <f>IF(ISNA(VLOOKUP(L16,Eingabe!$A$40:$B$1136,1,FALSE)),"Kein Eintrag",VLOOKUP(L16,Eingabe!$A$40:$B$1136,2,FALSE))</f>
        <v>Kein Eintrag</v>
      </c>
      <c r="N16" s="8">
        <f t="shared" si="13"/>
        <v>45054</v>
      </c>
      <c r="O16" s="9">
        <f t="shared" si="14"/>
        <v>45054</v>
      </c>
      <c r="P16" s="40" t="str">
        <f>IF(ISNA(VLOOKUP(O16,Eingabe!$A$40:$B$1136,1,FALSE)),"Kein Eintrag",VLOOKUP(O16,Eingabe!$A$40:$B$1136,2,FALSE))</f>
        <v>Kein Eintrag</v>
      </c>
      <c r="Q16" s="8">
        <f t="shared" si="15"/>
        <v>45085</v>
      </c>
      <c r="R16" s="9">
        <f t="shared" si="16"/>
        <v>45085</v>
      </c>
      <c r="S16" s="40" t="str">
        <f>IF(ISNA(VLOOKUP(R16,Eingabe!$A$40:$B$1136,1,FALSE)),"Kein Eintrag",VLOOKUP(R16,Eingabe!$A$40:$B$1136,2,FALSE))</f>
        <v>Frohnleichnam</v>
      </c>
    </row>
    <row r="17" spans="2:19">
      <c r="B17" s="8">
        <f t="shared" si="0"/>
        <v>44935</v>
      </c>
      <c r="C17" s="9">
        <f t="shared" si="6"/>
        <v>44935</v>
      </c>
      <c r="D17" s="40" t="str">
        <f>IF(ISNA(VLOOKUP(C17,Eingabe!$A$40:$B$1136,1,FALSE)),"Kein Eintrag",VLOOKUP(C17,Eingabe!$A$40:$B$1136,2,FALSE))</f>
        <v>Kein Eintrag</v>
      </c>
      <c r="E17" s="8">
        <f t="shared" si="7"/>
        <v>44966</v>
      </c>
      <c r="F17" s="9">
        <f t="shared" si="8"/>
        <v>44966</v>
      </c>
      <c r="G17" s="40" t="str">
        <f>IF(ISNA(VLOOKUP(F17,Eingabe!$A$40:$B$1136,1,FALSE)),"Kein Eintrag",VLOOKUP(F17,Eingabe!$A$40:$B$1136,2,FALSE))</f>
        <v>Kein Eintrag</v>
      </c>
      <c r="H17" s="8">
        <f t="shared" si="9"/>
        <v>44994</v>
      </c>
      <c r="I17" s="9">
        <f t="shared" si="10"/>
        <v>44994</v>
      </c>
      <c r="J17" s="40" t="str">
        <f>IF(ISNA(VLOOKUP(I17,Eingabe!$A$40:$B$1136,1,FALSE)),"Kein Eintrag",VLOOKUP(I17,Eingabe!$A$40:$B$1136,2,FALSE))</f>
        <v>Kein Eintrag</v>
      </c>
      <c r="K17" s="8">
        <f t="shared" si="11"/>
        <v>45025</v>
      </c>
      <c r="L17" s="9">
        <f t="shared" si="12"/>
        <v>45025</v>
      </c>
      <c r="M17" s="40" t="str">
        <f>IF(ISNA(VLOOKUP(L17,Eingabe!$A$40:$B$1136,1,FALSE)),"Kein Eintrag",VLOOKUP(L17,Eingabe!$A$40:$B$1136,2,FALSE))</f>
        <v>Ostersonntag</v>
      </c>
      <c r="N17" s="8">
        <f t="shared" si="13"/>
        <v>45055</v>
      </c>
      <c r="O17" s="9">
        <f t="shared" si="14"/>
        <v>45055</v>
      </c>
      <c r="P17" s="40" t="str">
        <f>IF(ISNA(VLOOKUP(O17,Eingabe!$A$40:$B$1136,1,FALSE)),"Kein Eintrag",VLOOKUP(O17,Eingabe!$A$40:$B$1136,2,FALSE))</f>
        <v>Kein Eintrag</v>
      </c>
      <c r="Q17" s="8">
        <f t="shared" si="15"/>
        <v>45086</v>
      </c>
      <c r="R17" s="9">
        <f t="shared" si="16"/>
        <v>45086</v>
      </c>
      <c r="S17" s="40" t="str">
        <f>IF(ISNA(VLOOKUP(R17,Eingabe!$A$40:$B$1136,1,FALSE)),"Kein Eintrag",VLOOKUP(R17,Eingabe!$A$40:$B$1136,2,FALSE))</f>
        <v>Kein Eintrag</v>
      </c>
    </row>
    <row r="18" spans="2:19">
      <c r="B18" s="8">
        <f t="shared" si="0"/>
        <v>44936</v>
      </c>
      <c r="C18" s="9">
        <f t="shared" si="6"/>
        <v>44936</v>
      </c>
      <c r="D18" s="40" t="str">
        <f>IF(ISNA(VLOOKUP(C18,Eingabe!$A$40:$B$1136,1,FALSE)),"Kein Eintrag",VLOOKUP(C18,Eingabe!$A$40:$B$1136,2,FALSE))</f>
        <v>Kein Eintrag</v>
      </c>
      <c r="E18" s="8">
        <f t="shared" si="7"/>
        <v>44967</v>
      </c>
      <c r="F18" s="9">
        <f t="shared" si="8"/>
        <v>44967</v>
      </c>
      <c r="G18" s="40" t="str">
        <f>IF(ISNA(VLOOKUP(F18,Eingabe!$A$40:$B$1136,1,FALSE)),"Kein Eintrag",VLOOKUP(F18,Eingabe!$A$40:$B$1136,2,FALSE))</f>
        <v>Kein Eintrag</v>
      </c>
      <c r="H18" s="8">
        <f t="shared" si="9"/>
        <v>44995</v>
      </c>
      <c r="I18" s="9">
        <f t="shared" si="10"/>
        <v>44995</v>
      </c>
      <c r="J18" s="40" t="str">
        <f>IF(ISNA(VLOOKUP(I18,Eingabe!$A$40:$B$1136,1,FALSE)),"Kein Eintrag",VLOOKUP(I18,Eingabe!$A$40:$B$1136,2,FALSE))</f>
        <v>Kein Eintrag</v>
      </c>
      <c r="K18" s="8">
        <f t="shared" si="11"/>
        <v>45026</v>
      </c>
      <c r="L18" s="9">
        <f t="shared" si="12"/>
        <v>45026</v>
      </c>
      <c r="M18" s="40" t="str">
        <f>IF(ISNA(VLOOKUP(L18,Eingabe!$A$40:$B$1136,1,FALSE)),"Kein Eintrag",VLOOKUP(L18,Eingabe!$A$40:$B$1136,2,FALSE))</f>
        <v>Ostermontag</v>
      </c>
      <c r="N18" s="8">
        <f t="shared" si="13"/>
        <v>45056</v>
      </c>
      <c r="O18" s="9">
        <f t="shared" si="14"/>
        <v>45056</v>
      </c>
      <c r="P18" s="40" t="str">
        <f>IF(ISNA(VLOOKUP(O18,Eingabe!$A$40:$B$1136,1,FALSE)),"Kein Eintrag",VLOOKUP(O18,Eingabe!$A$40:$B$1136,2,FALSE))</f>
        <v>Kein Eintrag</v>
      </c>
      <c r="Q18" s="8">
        <f t="shared" si="15"/>
        <v>45087</v>
      </c>
      <c r="R18" s="9">
        <f t="shared" si="16"/>
        <v>45087</v>
      </c>
      <c r="S18" s="40" t="str">
        <f>IF(ISNA(VLOOKUP(R18,Eingabe!$A$40:$B$1136,1,FALSE)),"Kein Eintrag",VLOOKUP(R18,Eingabe!$A$40:$B$1136,2,FALSE))</f>
        <v>Kein Eintrag</v>
      </c>
    </row>
    <row r="19" spans="2:19">
      <c r="B19" s="8">
        <f t="shared" si="0"/>
        <v>44937</v>
      </c>
      <c r="C19" s="9">
        <f t="shared" si="6"/>
        <v>44937</v>
      </c>
      <c r="D19" s="40" t="str">
        <f>IF(ISNA(VLOOKUP(C19,Eingabe!$A$40:$B$1136,1,FALSE)),"Kein Eintrag",VLOOKUP(C19,Eingabe!$A$40:$B$1136,2,FALSE))</f>
        <v>Kein Eintrag</v>
      </c>
      <c r="E19" s="8">
        <f t="shared" si="7"/>
        <v>44968</v>
      </c>
      <c r="F19" s="9">
        <f t="shared" si="8"/>
        <v>44968</v>
      </c>
      <c r="G19" s="40" t="str">
        <f>IF(ISNA(VLOOKUP(F19,Eingabe!$A$40:$B$1136,1,FALSE)),"Kein Eintrag",VLOOKUP(F19,Eingabe!$A$40:$B$1136,2,FALSE))</f>
        <v>Kein Eintrag</v>
      </c>
      <c r="H19" s="8">
        <f t="shared" si="9"/>
        <v>44996</v>
      </c>
      <c r="I19" s="9">
        <f t="shared" si="10"/>
        <v>44996</v>
      </c>
      <c r="J19" s="40" t="str">
        <f>IF(ISNA(VLOOKUP(I19,Eingabe!$A$40:$B$1136,1,FALSE)),"Kein Eintrag",VLOOKUP(I19,Eingabe!$A$40:$B$1136,2,FALSE))</f>
        <v>Kein Eintrag</v>
      </c>
      <c r="K19" s="8">
        <f t="shared" si="11"/>
        <v>45027</v>
      </c>
      <c r="L19" s="9">
        <f t="shared" si="12"/>
        <v>45027</v>
      </c>
      <c r="M19" s="40" t="str">
        <f>IF(ISNA(VLOOKUP(L19,Eingabe!$A$40:$B$1136,1,FALSE)),"Kein Eintrag",VLOOKUP(L19,Eingabe!$A$40:$B$1136,2,FALSE))</f>
        <v>Kein Eintrag</v>
      </c>
      <c r="N19" s="8">
        <f t="shared" si="13"/>
        <v>45057</v>
      </c>
      <c r="O19" s="9">
        <f t="shared" si="14"/>
        <v>45057</v>
      </c>
      <c r="P19" s="40" t="str">
        <f>IF(ISNA(VLOOKUP(O19,Eingabe!$A$40:$B$1136,1,FALSE)),"Kein Eintrag",VLOOKUP(O19,Eingabe!$A$40:$B$1136,2,FALSE))</f>
        <v>Kein Eintrag</v>
      </c>
      <c r="Q19" s="8">
        <f t="shared" si="15"/>
        <v>45088</v>
      </c>
      <c r="R19" s="9">
        <f t="shared" si="16"/>
        <v>45088</v>
      </c>
      <c r="S19" s="40" t="str">
        <f>IF(ISNA(VLOOKUP(R19,Eingabe!$A$40:$B$1136,1,FALSE)),"Kein Eintrag",VLOOKUP(R19,Eingabe!$A$40:$B$1136,2,FALSE))</f>
        <v>Kein Eintrag</v>
      </c>
    </row>
    <row r="20" spans="2:19">
      <c r="B20" s="8">
        <f t="shared" si="0"/>
        <v>44938</v>
      </c>
      <c r="C20" s="9">
        <f t="shared" si="6"/>
        <v>44938</v>
      </c>
      <c r="D20" s="40" t="str">
        <f>IF(ISNA(VLOOKUP(C20,Eingabe!$A$40:$B$1136,1,FALSE)),"Kein Eintrag",VLOOKUP(C20,Eingabe!$A$40:$B$1136,2,FALSE))</f>
        <v>Kein Eintrag</v>
      </c>
      <c r="E20" s="8">
        <f t="shared" si="7"/>
        <v>44969</v>
      </c>
      <c r="F20" s="9">
        <f t="shared" si="8"/>
        <v>44969</v>
      </c>
      <c r="G20" s="40" t="str">
        <f>IF(ISNA(VLOOKUP(F20,Eingabe!$A$40:$B$1136,1,FALSE)),"Kein Eintrag",VLOOKUP(F20,Eingabe!$A$40:$B$1136,2,FALSE))</f>
        <v>Kein Eintrag</v>
      </c>
      <c r="H20" s="8">
        <f t="shared" si="9"/>
        <v>44997</v>
      </c>
      <c r="I20" s="9">
        <f t="shared" si="10"/>
        <v>44997</v>
      </c>
      <c r="J20" s="40" t="str">
        <f>IF(ISNA(VLOOKUP(I20,Eingabe!$A$40:$B$1136,1,FALSE)),"Kein Eintrag",VLOOKUP(I20,Eingabe!$A$40:$B$1136,2,FALSE))</f>
        <v>Kein Eintrag</v>
      </c>
      <c r="K20" s="8">
        <f t="shared" si="11"/>
        <v>45028</v>
      </c>
      <c r="L20" s="9">
        <f t="shared" si="12"/>
        <v>45028</v>
      </c>
      <c r="M20" s="40" t="str">
        <f>IF(ISNA(VLOOKUP(L20,Eingabe!$A$40:$B$1136,1,FALSE)),"Kein Eintrag",VLOOKUP(L20,Eingabe!$A$40:$B$1136,2,FALSE))</f>
        <v>Kein Eintrag</v>
      </c>
      <c r="N20" s="8">
        <f t="shared" si="13"/>
        <v>45058</v>
      </c>
      <c r="O20" s="9">
        <f t="shared" si="14"/>
        <v>45058</v>
      </c>
      <c r="P20" s="40" t="str">
        <f>IF(ISNA(VLOOKUP(O20,Eingabe!$A$40:$B$1136,1,FALSE)),"Kein Eintrag",VLOOKUP(O20,Eingabe!$A$40:$B$1136,2,FALSE))</f>
        <v>Kein Eintrag</v>
      </c>
      <c r="Q20" s="8">
        <f t="shared" si="15"/>
        <v>45089</v>
      </c>
      <c r="R20" s="9">
        <f t="shared" si="16"/>
        <v>45089</v>
      </c>
      <c r="S20" s="40" t="str">
        <f>IF(ISNA(VLOOKUP(R20,Eingabe!$A$40:$B$1136,1,FALSE)),"Kein Eintrag",VLOOKUP(R20,Eingabe!$A$40:$B$1136,2,FALSE))</f>
        <v>Kein Eintrag</v>
      </c>
    </row>
    <row r="21" spans="2:19">
      <c r="B21" s="8">
        <f t="shared" si="0"/>
        <v>44939</v>
      </c>
      <c r="C21" s="9">
        <f t="shared" si="6"/>
        <v>44939</v>
      </c>
      <c r="D21" s="40" t="str">
        <f>IF(ISNA(VLOOKUP(C21,Eingabe!$A$40:$B$1136,1,FALSE)),"Kein Eintrag",VLOOKUP(C21,Eingabe!$A$40:$B$1136,2,FALSE))</f>
        <v>Kein Eintrag</v>
      </c>
      <c r="E21" s="8">
        <f t="shared" si="7"/>
        <v>44970</v>
      </c>
      <c r="F21" s="9">
        <f t="shared" si="8"/>
        <v>44970</v>
      </c>
      <c r="G21" s="40" t="str">
        <f>IF(ISNA(VLOOKUP(F21,Eingabe!$A$40:$B$1136,1,FALSE)),"Kein Eintrag",VLOOKUP(F21,Eingabe!$A$40:$B$1136,2,FALSE))</f>
        <v>Kein Eintrag</v>
      </c>
      <c r="H21" s="8">
        <f t="shared" si="9"/>
        <v>44998</v>
      </c>
      <c r="I21" s="9">
        <f t="shared" si="10"/>
        <v>44998</v>
      </c>
      <c r="J21" s="40" t="str">
        <f>IF(ISNA(VLOOKUP(I21,Eingabe!$A$40:$B$1136,1,FALSE)),"Kein Eintrag",VLOOKUP(I21,Eingabe!$A$40:$B$1136,2,FALSE))</f>
        <v>Kein Eintrag</v>
      </c>
      <c r="K21" s="8">
        <f t="shared" si="11"/>
        <v>45029</v>
      </c>
      <c r="L21" s="9">
        <f t="shared" si="12"/>
        <v>45029</v>
      </c>
      <c r="M21" s="40" t="str">
        <f>IF(ISNA(VLOOKUP(L21,Eingabe!$A$40:$B$1136,1,FALSE)),"Kein Eintrag",VLOOKUP(L21,Eingabe!$A$40:$B$1136,2,FALSE))</f>
        <v>Kein Eintrag</v>
      </c>
      <c r="N21" s="8">
        <f t="shared" si="13"/>
        <v>45059</v>
      </c>
      <c r="O21" s="9">
        <f t="shared" si="14"/>
        <v>45059</v>
      </c>
      <c r="P21" s="40" t="str">
        <f>IF(ISNA(VLOOKUP(O21,Eingabe!$A$40:$B$1136,1,FALSE)),"Kein Eintrag",VLOOKUP(O21,Eingabe!$A$40:$B$1136,2,FALSE))</f>
        <v>Kein Eintrag</v>
      </c>
      <c r="Q21" s="8">
        <f t="shared" si="15"/>
        <v>45090</v>
      </c>
      <c r="R21" s="9">
        <f t="shared" si="16"/>
        <v>45090</v>
      </c>
      <c r="S21" s="40" t="str">
        <f>IF(ISNA(VLOOKUP(R21,Eingabe!$A$40:$B$1136,1,FALSE)),"Kein Eintrag",VLOOKUP(R21,Eingabe!$A$40:$B$1136,2,FALSE))</f>
        <v>Kein Eintrag</v>
      </c>
    </row>
    <row r="22" spans="2:19">
      <c r="B22" s="8">
        <f t="shared" si="0"/>
        <v>44940</v>
      </c>
      <c r="C22" s="9">
        <f t="shared" si="6"/>
        <v>44940</v>
      </c>
      <c r="D22" s="40" t="str">
        <f>IF(ISNA(VLOOKUP(C22,Eingabe!$A$40:$B$1136,1,FALSE)),"Kein Eintrag",VLOOKUP(C22,Eingabe!$A$40:$B$1136,2,FALSE))</f>
        <v>Kein Eintrag</v>
      </c>
      <c r="E22" s="8">
        <f t="shared" si="7"/>
        <v>44971</v>
      </c>
      <c r="F22" s="9">
        <f t="shared" si="8"/>
        <v>44971</v>
      </c>
      <c r="G22" s="40" t="str">
        <f>IF(ISNA(VLOOKUP(F22,Eingabe!$A$40:$B$1136,1,FALSE)),"Kein Eintrag",VLOOKUP(F22,Eingabe!$A$40:$B$1136,2,FALSE))</f>
        <v>Kein Eintrag</v>
      </c>
      <c r="H22" s="8">
        <f t="shared" si="9"/>
        <v>44999</v>
      </c>
      <c r="I22" s="9">
        <f t="shared" si="10"/>
        <v>44999</v>
      </c>
      <c r="J22" s="40" t="str">
        <f>IF(ISNA(VLOOKUP(I22,Eingabe!$A$40:$B$1136,1,FALSE)),"Kein Eintrag",VLOOKUP(I22,Eingabe!$A$40:$B$1136,2,FALSE))</f>
        <v>Kein Eintrag</v>
      </c>
      <c r="K22" s="8">
        <f t="shared" si="11"/>
        <v>45030</v>
      </c>
      <c r="L22" s="9">
        <f t="shared" si="12"/>
        <v>45030</v>
      </c>
      <c r="M22" s="40" t="str">
        <f>IF(ISNA(VLOOKUP(L22,Eingabe!$A$40:$B$1136,1,FALSE)),"Kein Eintrag",VLOOKUP(L22,Eingabe!$A$40:$B$1136,2,FALSE))</f>
        <v>Kein Eintrag</v>
      </c>
      <c r="N22" s="8">
        <f t="shared" si="13"/>
        <v>45060</v>
      </c>
      <c r="O22" s="9">
        <f t="shared" si="14"/>
        <v>45060</v>
      </c>
      <c r="P22" s="40" t="str">
        <f>IF(ISNA(VLOOKUP(O22,Eingabe!$A$40:$B$1136,1,FALSE)),"Kein Eintrag",VLOOKUP(O22,Eingabe!$A$40:$B$1136,2,FALSE))</f>
        <v>Kein Eintrag</v>
      </c>
      <c r="Q22" s="8">
        <f t="shared" si="15"/>
        <v>45091</v>
      </c>
      <c r="R22" s="9">
        <f t="shared" si="16"/>
        <v>45091</v>
      </c>
      <c r="S22" s="40" t="str">
        <f>IF(ISNA(VLOOKUP(R22,Eingabe!$A$40:$B$1136,1,FALSE)),"Kein Eintrag",VLOOKUP(R22,Eingabe!$A$40:$B$1136,2,FALSE))</f>
        <v>Kein Eintrag</v>
      </c>
    </row>
    <row r="23" spans="2:19">
      <c r="B23" s="8">
        <f t="shared" si="0"/>
        <v>44941</v>
      </c>
      <c r="C23" s="9">
        <f t="shared" si="6"/>
        <v>44941</v>
      </c>
      <c r="D23" s="40" t="str">
        <f>IF(ISNA(VLOOKUP(C23,Eingabe!$A$40:$B$1136,1,FALSE)),"Kein Eintrag",VLOOKUP(C23,Eingabe!$A$40:$B$1136,2,FALSE))</f>
        <v>Kein Eintrag</v>
      </c>
      <c r="E23" s="8">
        <f t="shared" si="7"/>
        <v>44972</v>
      </c>
      <c r="F23" s="9">
        <f t="shared" si="8"/>
        <v>44972</v>
      </c>
      <c r="G23" s="40" t="str">
        <f>IF(ISNA(VLOOKUP(F23,Eingabe!$A$40:$B$1136,1,FALSE)),"Kein Eintrag",VLOOKUP(F23,Eingabe!$A$40:$B$1136,2,FALSE))</f>
        <v>Wochenende</v>
      </c>
      <c r="H23" s="8">
        <f t="shared" si="9"/>
        <v>45000</v>
      </c>
      <c r="I23" s="9">
        <f t="shared" si="10"/>
        <v>45000</v>
      </c>
      <c r="J23" s="40" t="str">
        <f>IF(ISNA(VLOOKUP(I23,Eingabe!$A$40:$B$1136,1,FALSE)),"Kein Eintrag",VLOOKUP(I23,Eingabe!$A$40:$B$1136,2,FALSE))</f>
        <v>Kein Eintrag</v>
      </c>
      <c r="K23" s="8">
        <f t="shared" si="11"/>
        <v>45031</v>
      </c>
      <c r="L23" s="9">
        <f t="shared" si="12"/>
        <v>45031</v>
      </c>
      <c r="M23" s="40" t="str">
        <f>IF(ISNA(VLOOKUP(L23,Eingabe!$A$40:$B$1136,1,FALSE)),"Kein Eintrag",VLOOKUP(L23,Eingabe!$A$40:$B$1136,2,FALSE))</f>
        <v>Kein Eintrag</v>
      </c>
      <c r="N23" s="8">
        <f t="shared" si="13"/>
        <v>45061</v>
      </c>
      <c r="O23" s="9">
        <f t="shared" si="14"/>
        <v>45061</v>
      </c>
      <c r="P23" s="40" t="str">
        <f>IF(ISNA(VLOOKUP(O23,Eingabe!$A$40:$B$1136,1,FALSE)),"Kein Eintrag",VLOOKUP(O23,Eingabe!$A$40:$B$1136,2,FALSE))</f>
        <v>Kein Eintrag</v>
      </c>
      <c r="Q23" s="8">
        <f t="shared" si="15"/>
        <v>45092</v>
      </c>
      <c r="R23" s="9">
        <f t="shared" si="16"/>
        <v>45092</v>
      </c>
      <c r="S23" s="40" t="str">
        <f>IF(ISNA(VLOOKUP(R23,Eingabe!$A$40:$B$1136,1,FALSE)),"Kein Eintrag",VLOOKUP(R23,Eingabe!$A$40:$B$1136,2,FALSE))</f>
        <v>Kein Eintrag</v>
      </c>
    </row>
    <row r="24" spans="2:19">
      <c r="B24" s="8">
        <f t="shared" si="0"/>
        <v>44942</v>
      </c>
      <c r="C24" s="9">
        <f t="shared" si="6"/>
        <v>44942</v>
      </c>
      <c r="D24" s="40" t="str">
        <f>IF(ISNA(VLOOKUP(C24,Eingabe!$A$40:$B$1136,1,FALSE)),"Kein Eintrag",VLOOKUP(C24,Eingabe!$A$40:$B$1136,2,FALSE))</f>
        <v>Kein Eintrag</v>
      </c>
      <c r="E24" s="8">
        <f t="shared" si="7"/>
        <v>44973</v>
      </c>
      <c r="F24" s="9">
        <f t="shared" si="8"/>
        <v>44973</v>
      </c>
      <c r="G24" s="40" t="str">
        <f>IF(ISNA(VLOOKUP(F24,Eingabe!$A$40:$B$1136,1,FALSE)),"Kein Eintrag",VLOOKUP(F24,Eingabe!$A$40:$B$1136,2,FALSE))</f>
        <v>Kein Eintrag</v>
      </c>
      <c r="H24" s="8">
        <f t="shared" si="9"/>
        <v>45001</v>
      </c>
      <c r="I24" s="9">
        <f t="shared" si="10"/>
        <v>45001</v>
      </c>
      <c r="J24" s="40" t="str">
        <f>IF(ISNA(VLOOKUP(I24,Eingabe!$A$40:$B$1136,1,FALSE)),"Kein Eintrag",VLOOKUP(I24,Eingabe!$A$40:$B$1136,2,FALSE))</f>
        <v>probe</v>
      </c>
      <c r="K24" s="8">
        <f t="shared" si="11"/>
        <v>45032</v>
      </c>
      <c r="L24" s="9">
        <f t="shared" si="12"/>
        <v>45032</v>
      </c>
      <c r="M24" s="40" t="str">
        <f>IF(ISNA(VLOOKUP(L24,Eingabe!$A$40:$B$1136,1,FALSE)),"Kein Eintrag",VLOOKUP(L24,Eingabe!$A$40:$B$1136,2,FALSE))</f>
        <v>Kein Eintrag</v>
      </c>
      <c r="N24" s="8">
        <f t="shared" si="13"/>
        <v>45062</v>
      </c>
      <c r="O24" s="9">
        <f t="shared" si="14"/>
        <v>45062</v>
      </c>
      <c r="P24" s="40" t="str">
        <f>IF(ISNA(VLOOKUP(O24,Eingabe!$A$40:$B$1136,1,FALSE)),"Kein Eintrag",VLOOKUP(O24,Eingabe!$A$40:$B$1136,2,FALSE))</f>
        <v>Kein Eintrag</v>
      </c>
      <c r="Q24" s="8">
        <f t="shared" si="15"/>
        <v>45093</v>
      </c>
      <c r="R24" s="9">
        <f t="shared" si="16"/>
        <v>45093</v>
      </c>
      <c r="S24" s="40" t="str">
        <f>IF(ISNA(VLOOKUP(R24,Eingabe!$A$40:$B$1136,1,FALSE)),"Kein Eintrag",VLOOKUP(R24,Eingabe!$A$40:$B$1136,2,FALSE))</f>
        <v>Kein Eintrag</v>
      </c>
    </row>
    <row r="25" spans="2:19">
      <c r="B25" s="8">
        <f t="shared" si="0"/>
        <v>44943</v>
      </c>
      <c r="C25" s="9">
        <f t="shared" si="6"/>
        <v>44943</v>
      </c>
      <c r="D25" s="40" t="str">
        <f>IF(ISNA(VLOOKUP(C25,Eingabe!$A$40:$B$1136,1,FALSE)),"Kein Eintrag",VLOOKUP(C25,Eingabe!$A$40:$B$1136,2,FALSE))</f>
        <v>Kein Eintrag</v>
      </c>
      <c r="E25" s="8">
        <f t="shared" si="7"/>
        <v>44974</v>
      </c>
      <c r="F25" s="9">
        <f t="shared" si="8"/>
        <v>44974</v>
      </c>
      <c r="G25" s="40" t="str">
        <f>IF(ISNA(VLOOKUP(F25,Eingabe!$A$40:$B$1136,1,FALSE)),"Kein Eintrag",VLOOKUP(F25,Eingabe!$A$40:$B$1136,2,FALSE))</f>
        <v>Kein Eintrag</v>
      </c>
      <c r="H25" s="8">
        <f t="shared" si="9"/>
        <v>45002</v>
      </c>
      <c r="I25" s="9">
        <f t="shared" si="10"/>
        <v>45002</v>
      </c>
      <c r="J25" s="40" t="str">
        <f>IF(ISNA(VLOOKUP(I25,Eingabe!$A$40:$B$1136,1,FALSE)),"Kein Eintrag",VLOOKUP(I25,Eingabe!$A$40:$B$1136,2,FALSE))</f>
        <v>Kein Eintrag</v>
      </c>
      <c r="K25" s="8">
        <f t="shared" si="11"/>
        <v>45033</v>
      </c>
      <c r="L25" s="9">
        <f t="shared" si="12"/>
        <v>45033</v>
      </c>
      <c r="M25" s="40" t="str">
        <f>IF(ISNA(VLOOKUP(L25,Eingabe!$A$40:$B$1136,1,FALSE)),"Kein Eintrag",VLOOKUP(L25,Eingabe!$A$40:$B$1136,2,FALSE))</f>
        <v>Kein Eintrag</v>
      </c>
      <c r="N25" s="8">
        <f t="shared" si="13"/>
        <v>45063</v>
      </c>
      <c r="O25" s="9">
        <f t="shared" si="14"/>
        <v>45063</v>
      </c>
      <c r="P25" s="40" t="str">
        <f>IF(ISNA(VLOOKUP(O25,Eingabe!$A$40:$B$1136,1,FALSE)),"Kein Eintrag",VLOOKUP(O25,Eingabe!$A$40:$B$1136,2,FALSE))</f>
        <v>Kein Eintrag</v>
      </c>
      <c r="Q25" s="8">
        <f t="shared" si="15"/>
        <v>45094</v>
      </c>
      <c r="R25" s="9">
        <f t="shared" si="16"/>
        <v>45094</v>
      </c>
      <c r="S25" s="40" t="str">
        <f>IF(ISNA(VLOOKUP(R25,Eingabe!$A$40:$B$1136,1,FALSE)),"Kein Eintrag",VLOOKUP(R25,Eingabe!$A$40:$B$1136,2,FALSE))</f>
        <v>Kein Eintrag</v>
      </c>
    </row>
    <row r="26" spans="2:19">
      <c r="B26" s="8">
        <f t="shared" si="0"/>
        <v>44944</v>
      </c>
      <c r="C26" s="9">
        <f t="shared" si="6"/>
        <v>44944</v>
      </c>
      <c r="D26" s="40" t="str">
        <f>IF(ISNA(VLOOKUP(C26,Eingabe!$A$40:$B$1136,1,FALSE)),"Kein Eintrag",VLOOKUP(C26,Eingabe!$A$40:$B$1136,2,FALSE))</f>
        <v>Kein Eintrag</v>
      </c>
      <c r="E26" s="8">
        <f t="shared" si="7"/>
        <v>44975</v>
      </c>
      <c r="F26" s="9">
        <f t="shared" si="8"/>
        <v>44975</v>
      </c>
      <c r="G26" s="40" t="str">
        <f>IF(ISNA(VLOOKUP(F26,Eingabe!$A$40:$B$1136,1,FALSE)),"Kein Eintrag",VLOOKUP(F26,Eingabe!$A$40:$B$1136,2,FALSE))</f>
        <v>Kein Eintrag</v>
      </c>
      <c r="H26" s="8">
        <f t="shared" si="9"/>
        <v>45003</v>
      </c>
      <c r="I26" s="9">
        <f t="shared" si="10"/>
        <v>45003</v>
      </c>
      <c r="J26" s="40" t="str">
        <f>IF(ISNA(VLOOKUP(I26,Eingabe!$A$40:$B$1136,1,FALSE)),"Kein Eintrag",VLOOKUP(I26,Eingabe!$A$40:$B$1136,2,FALSE))</f>
        <v>Kein Eintrag</v>
      </c>
      <c r="K26" s="8">
        <f t="shared" si="11"/>
        <v>45034</v>
      </c>
      <c r="L26" s="9">
        <f t="shared" si="12"/>
        <v>45034</v>
      </c>
      <c r="M26" s="40" t="str">
        <f>IF(ISNA(VLOOKUP(L26,Eingabe!$A$40:$B$1136,1,FALSE)),"Kein Eintrag",VLOOKUP(L26,Eingabe!$A$40:$B$1136,2,FALSE))</f>
        <v>Kein Eintrag</v>
      </c>
      <c r="N26" s="8">
        <f t="shared" si="13"/>
        <v>45064</v>
      </c>
      <c r="O26" s="9">
        <f t="shared" si="14"/>
        <v>45064</v>
      </c>
      <c r="P26" s="40" t="str">
        <f>IF(ISNA(VLOOKUP(O26,Eingabe!$A$40:$B$1136,1,FALSE)),"Kein Eintrag",VLOOKUP(O26,Eingabe!$A$40:$B$1136,2,FALSE))</f>
        <v>Christi Himmelfahrt</v>
      </c>
      <c r="Q26" s="8">
        <f t="shared" si="15"/>
        <v>45095</v>
      </c>
      <c r="R26" s="9">
        <f t="shared" si="16"/>
        <v>45095</v>
      </c>
      <c r="S26" s="40" t="str">
        <f>IF(ISNA(VLOOKUP(R26,Eingabe!$A$40:$B$1136,1,FALSE)),"Kein Eintrag",VLOOKUP(R26,Eingabe!$A$40:$B$1136,2,FALSE))</f>
        <v>Kein Eintrag</v>
      </c>
    </row>
    <row r="27" spans="2:19">
      <c r="B27" s="8">
        <f t="shared" si="0"/>
        <v>44945</v>
      </c>
      <c r="C27" s="9">
        <f t="shared" si="6"/>
        <v>44945</v>
      </c>
      <c r="D27" s="40" t="str">
        <f>IF(ISNA(VLOOKUP(C27,Eingabe!$A$40:$B$1136,1,FALSE)),"Kein Eintrag",VLOOKUP(C27,Eingabe!$A$40:$B$1136,2,FALSE))</f>
        <v>Kein Eintrag</v>
      </c>
      <c r="E27" s="8">
        <f t="shared" si="7"/>
        <v>44976</v>
      </c>
      <c r="F27" s="9">
        <f t="shared" si="8"/>
        <v>44976</v>
      </c>
      <c r="G27" s="40" t="str">
        <f>IF(ISNA(VLOOKUP(F27,Eingabe!$A$40:$B$1136,1,FALSE)),"Kein Eintrag",VLOOKUP(F27,Eingabe!$A$40:$B$1136,2,FALSE))</f>
        <v>Kein Eintrag</v>
      </c>
      <c r="H27" s="8">
        <f t="shared" si="9"/>
        <v>45004</v>
      </c>
      <c r="I27" s="9">
        <f t="shared" si="10"/>
        <v>45004</v>
      </c>
      <c r="J27" s="40" t="str">
        <f>IF(ISNA(VLOOKUP(I27,Eingabe!$A$40:$B$1136,1,FALSE)),"Kein Eintrag",VLOOKUP(I27,Eingabe!$A$40:$B$1136,2,FALSE))</f>
        <v>Kein Eintrag</v>
      </c>
      <c r="K27" s="8">
        <f t="shared" si="11"/>
        <v>45035</v>
      </c>
      <c r="L27" s="9">
        <f t="shared" si="12"/>
        <v>45035</v>
      </c>
      <c r="M27" s="40" t="str">
        <f>IF(ISNA(VLOOKUP(L27,Eingabe!$A$40:$B$1136,1,FALSE)),"Kein Eintrag",VLOOKUP(L27,Eingabe!$A$40:$B$1136,2,FALSE))</f>
        <v>Kein Eintrag</v>
      </c>
      <c r="N27" s="8">
        <f t="shared" si="13"/>
        <v>45065</v>
      </c>
      <c r="O27" s="9">
        <f t="shared" si="14"/>
        <v>45065</v>
      </c>
      <c r="P27" s="40" t="str">
        <f>IF(ISNA(VLOOKUP(O27,Eingabe!$A$40:$B$1136,1,FALSE)),"Kein Eintrag",VLOOKUP(O27,Eingabe!$A$40:$B$1136,2,FALSE))</f>
        <v>Kein Eintrag</v>
      </c>
      <c r="Q27" s="8">
        <f t="shared" si="15"/>
        <v>45096</v>
      </c>
      <c r="R27" s="9">
        <f t="shared" si="16"/>
        <v>45096</v>
      </c>
      <c r="S27" s="40" t="str">
        <f>IF(ISNA(VLOOKUP(R27,Eingabe!$A$40:$B$1136,1,FALSE)),"Kein Eintrag",VLOOKUP(R27,Eingabe!$A$40:$B$1136,2,FALSE))</f>
        <v>Kein Eintrag</v>
      </c>
    </row>
    <row r="28" spans="2:19">
      <c r="B28" s="8">
        <f t="shared" si="0"/>
        <v>44946</v>
      </c>
      <c r="C28" s="9">
        <f t="shared" si="6"/>
        <v>44946</v>
      </c>
      <c r="D28" s="40" t="str">
        <f>IF(ISNA(VLOOKUP(C28,Eingabe!$A$40:$B$1136,1,FALSE)),"Kein Eintrag",VLOOKUP(C28,Eingabe!$A$40:$B$1136,2,FALSE))</f>
        <v>Kein Eintrag</v>
      </c>
      <c r="E28" s="8">
        <f t="shared" si="7"/>
        <v>44977</v>
      </c>
      <c r="F28" s="9">
        <f t="shared" si="8"/>
        <v>44977</v>
      </c>
      <c r="G28" s="40" t="str">
        <f>IF(ISNA(VLOOKUP(F28,Eingabe!$A$40:$B$1136,1,FALSE)),"Kein Eintrag",VLOOKUP(F28,Eingabe!$A$40:$B$1136,2,FALSE))</f>
        <v>Kein Eintrag</v>
      </c>
      <c r="H28" s="8">
        <f t="shared" si="9"/>
        <v>45005</v>
      </c>
      <c r="I28" s="9">
        <f t="shared" si="10"/>
        <v>45005</v>
      </c>
      <c r="J28" s="40" t="str">
        <f>IF(ISNA(VLOOKUP(I28,Eingabe!$A$40:$B$1136,1,FALSE)),"Kein Eintrag",VLOOKUP(I28,Eingabe!$A$40:$B$1136,2,FALSE))</f>
        <v>Kein Eintrag</v>
      </c>
      <c r="K28" s="8">
        <f t="shared" si="11"/>
        <v>45036</v>
      </c>
      <c r="L28" s="9">
        <f t="shared" si="12"/>
        <v>45036</v>
      </c>
      <c r="M28" s="40" t="str">
        <f>IF(ISNA(VLOOKUP(L28,Eingabe!$A$40:$B$1136,1,FALSE)),"Kein Eintrag",VLOOKUP(L28,Eingabe!$A$40:$B$1136,2,FALSE))</f>
        <v>Kein Eintrag</v>
      </c>
      <c r="N28" s="8">
        <f t="shared" si="13"/>
        <v>45066</v>
      </c>
      <c r="O28" s="9">
        <f t="shared" si="14"/>
        <v>45066</v>
      </c>
      <c r="P28" s="40" t="str">
        <f>IF(ISNA(VLOOKUP(O28,Eingabe!$A$40:$B$1136,1,FALSE)),"Kein Eintrag",VLOOKUP(O28,Eingabe!$A$40:$B$1136,2,FALSE))</f>
        <v>Kein Eintrag</v>
      </c>
      <c r="Q28" s="8">
        <f t="shared" si="15"/>
        <v>45097</v>
      </c>
      <c r="R28" s="9">
        <f t="shared" si="16"/>
        <v>45097</v>
      </c>
      <c r="S28" s="40" t="str">
        <f>IF(ISNA(VLOOKUP(R28,Eingabe!$A$40:$B$1136,1,FALSE)),"Kein Eintrag",VLOOKUP(R28,Eingabe!$A$40:$B$1136,2,FALSE))</f>
        <v>Kein Eintrag</v>
      </c>
    </row>
    <row r="29" spans="2:19">
      <c r="B29" s="8">
        <f t="shared" si="0"/>
        <v>44947</v>
      </c>
      <c r="C29" s="9">
        <f t="shared" si="6"/>
        <v>44947</v>
      </c>
      <c r="D29" s="40" t="str">
        <f>IF(ISNA(VLOOKUP(C29,Eingabe!$A$40:$B$1136,1,FALSE)),"Kein Eintrag",VLOOKUP(C29,Eingabe!$A$40:$B$1136,2,FALSE))</f>
        <v>Kein Eintrag</v>
      </c>
      <c r="E29" s="8">
        <f t="shared" si="7"/>
        <v>44978</v>
      </c>
      <c r="F29" s="9">
        <f t="shared" si="8"/>
        <v>44978</v>
      </c>
      <c r="G29" s="40" t="str">
        <f>IF(ISNA(VLOOKUP(F29,Eingabe!$A$40:$B$1136,1,FALSE)),"Kein Eintrag",VLOOKUP(F29,Eingabe!$A$40:$B$1136,2,FALSE))</f>
        <v>das ist</v>
      </c>
      <c r="H29" s="8">
        <f t="shared" si="9"/>
        <v>45006</v>
      </c>
      <c r="I29" s="9">
        <f t="shared" si="10"/>
        <v>45006</v>
      </c>
      <c r="J29" s="40" t="str">
        <f>IF(ISNA(VLOOKUP(I29,Eingabe!$A$40:$B$1136,1,FALSE)),"Kein Eintrag",VLOOKUP(I29,Eingabe!$A$40:$B$1136,2,FALSE))</f>
        <v>Kein Eintrag</v>
      </c>
      <c r="K29" s="8">
        <f t="shared" si="11"/>
        <v>45037</v>
      </c>
      <c r="L29" s="9">
        <f t="shared" si="12"/>
        <v>45037</v>
      </c>
      <c r="M29" s="40" t="str">
        <f>IF(ISNA(VLOOKUP(L29,Eingabe!$A$40:$B$1136,1,FALSE)),"Kein Eintrag",VLOOKUP(L29,Eingabe!$A$40:$B$1136,2,FALSE))</f>
        <v>Kein Eintrag</v>
      </c>
      <c r="N29" s="8">
        <f t="shared" si="13"/>
        <v>45067</v>
      </c>
      <c r="O29" s="9">
        <f t="shared" si="14"/>
        <v>45067</v>
      </c>
      <c r="P29" s="40" t="str">
        <f>IF(ISNA(VLOOKUP(O29,Eingabe!$A$40:$B$1136,1,FALSE)),"Kein Eintrag",VLOOKUP(O29,Eingabe!$A$40:$B$1136,2,FALSE))</f>
        <v>Kein Eintrag</v>
      </c>
      <c r="Q29" s="8">
        <f t="shared" si="15"/>
        <v>45098</v>
      </c>
      <c r="R29" s="9">
        <f t="shared" si="16"/>
        <v>45098</v>
      </c>
      <c r="S29" s="40" t="str">
        <f>IF(ISNA(VLOOKUP(R29,Eingabe!$A$40:$B$1136,1,FALSE)),"Kein Eintrag",VLOOKUP(R29,Eingabe!$A$40:$B$1136,2,FALSE))</f>
        <v>Kein Eintrag</v>
      </c>
    </row>
    <row r="30" spans="2:19">
      <c r="B30" s="8">
        <f t="shared" si="0"/>
        <v>44948</v>
      </c>
      <c r="C30" s="9">
        <f t="shared" si="6"/>
        <v>44948</v>
      </c>
      <c r="D30" s="40" t="str">
        <f>IF(ISNA(VLOOKUP(C30,Eingabe!$A$40:$B$1136,1,FALSE)),"Kein Eintrag",VLOOKUP(C30,Eingabe!$A$40:$B$1136,2,FALSE))</f>
        <v>Kein Eintrag</v>
      </c>
      <c r="E30" s="8">
        <f t="shared" si="7"/>
        <v>44979</v>
      </c>
      <c r="F30" s="9">
        <f t="shared" si="8"/>
        <v>44979</v>
      </c>
      <c r="G30" s="40" t="str">
        <f>IF(ISNA(VLOOKUP(F30,Eingabe!$A$40:$B$1136,1,FALSE)),"Kein Eintrag",VLOOKUP(F30,Eingabe!$A$40:$B$1136,2,FALSE))</f>
        <v>Kein Eintrag</v>
      </c>
      <c r="H30" s="8">
        <f t="shared" si="9"/>
        <v>45007</v>
      </c>
      <c r="I30" s="9">
        <f t="shared" si="10"/>
        <v>45007</v>
      </c>
      <c r="J30" s="40" t="str">
        <f>IF(ISNA(VLOOKUP(I30,Eingabe!$A$40:$B$1136,1,FALSE)),"Kein Eintrag",VLOOKUP(I30,Eingabe!$A$40:$B$1136,2,FALSE))</f>
        <v>Kein Eintrag</v>
      </c>
      <c r="K30" s="8">
        <f t="shared" si="11"/>
        <v>45038</v>
      </c>
      <c r="L30" s="9">
        <f t="shared" si="12"/>
        <v>45038</v>
      </c>
      <c r="M30" s="40" t="str">
        <f>IF(ISNA(VLOOKUP(L30,Eingabe!$A$40:$B$1136,1,FALSE)),"Kein Eintrag",VLOOKUP(L30,Eingabe!$A$40:$B$1136,2,FALSE))</f>
        <v>Kein Eintrag</v>
      </c>
      <c r="N30" s="8">
        <f t="shared" si="13"/>
        <v>45068</v>
      </c>
      <c r="O30" s="9">
        <f t="shared" si="14"/>
        <v>45068</v>
      </c>
      <c r="P30" s="40" t="str">
        <f>IF(ISNA(VLOOKUP(O30,Eingabe!$A$40:$B$1136,1,FALSE)),"Kein Eintrag",VLOOKUP(O30,Eingabe!$A$40:$B$1136,2,FALSE))</f>
        <v>Kein Eintrag</v>
      </c>
      <c r="Q30" s="8">
        <f t="shared" si="15"/>
        <v>45099</v>
      </c>
      <c r="R30" s="9">
        <f t="shared" si="16"/>
        <v>45099</v>
      </c>
      <c r="S30" s="40" t="str">
        <f>IF(ISNA(VLOOKUP(R30,Eingabe!$A$40:$B$1136,1,FALSE)),"Kein Eintrag",VLOOKUP(R30,Eingabe!$A$40:$B$1136,2,FALSE))</f>
        <v>Kein Eintrag</v>
      </c>
    </row>
    <row r="31" spans="2:19">
      <c r="B31" s="8">
        <f t="shared" si="0"/>
        <v>44949</v>
      </c>
      <c r="C31" s="9">
        <f t="shared" si="6"/>
        <v>44949</v>
      </c>
      <c r="D31" s="40" t="str">
        <f>IF(ISNA(VLOOKUP(C31,Eingabe!$A$40:$B$1136,1,FALSE)),"Kein Eintrag",VLOOKUP(C31,Eingabe!$A$40:$B$1136,2,FALSE))</f>
        <v>Kein Eintrag</v>
      </c>
      <c r="E31" s="8">
        <f t="shared" si="7"/>
        <v>44980</v>
      </c>
      <c r="F31" s="9">
        <f t="shared" si="8"/>
        <v>44980</v>
      </c>
      <c r="G31" s="40" t="str">
        <f>IF(ISNA(VLOOKUP(F31,Eingabe!$A$40:$B$1136,1,FALSE)),"Kein Eintrag",VLOOKUP(F31,Eingabe!$A$40:$B$1136,2,FALSE))</f>
        <v>Kein Eintrag</v>
      </c>
      <c r="H31" s="8">
        <f t="shared" si="9"/>
        <v>45008</v>
      </c>
      <c r="I31" s="9">
        <f t="shared" si="10"/>
        <v>45008</v>
      </c>
      <c r="J31" s="40" t="str">
        <f>IF(ISNA(VLOOKUP(I31,Eingabe!$A$40:$B$1136,1,FALSE)),"Kein Eintrag",VLOOKUP(I31,Eingabe!$A$40:$B$1136,2,FALSE))</f>
        <v>Kein Eintrag</v>
      </c>
      <c r="K31" s="8">
        <f t="shared" si="11"/>
        <v>45039</v>
      </c>
      <c r="L31" s="9">
        <f t="shared" si="12"/>
        <v>45039</v>
      </c>
      <c r="M31" s="40" t="str">
        <f>IF(ISNA(VLOOKUP(L31,Eingabe!$A$40:$B$1136,1,FALSE)),"Kein Eintrag",VLOOKUP(L31,Eingabe!$A$40:$B$1136,2,FALSE))</f>
        <v>Kein Eintrag</v>
      </c>
      <c r="N31" s="8">
        <f t="shared" si="13"/>
        <v>45069</v>
      </c>
      <c r="O31" s="9">
        <f t="shared" si="14"/>
        <v>45069</v>
      </c>
      <c r="P31" s="40" t="str">
        <f>IF(ISNA(VLOOKUP(O31,Eingabe!$A$40:$B$1136,1,FALSE)),"Kein Eintrag",VLOOKUP(O31,Eingabe!$A$40:$B$1136,2,FALSE))</f>
        <v>Kein Eintrag</v>
      </c>
      <c r="Q31" s="8">
        <f t="shared" si="15"/>
        <v>45100</v>
      </c>
      <c r="R31" s="9">
        <f t="shared" si="16"/>
        <v>45100</v>
      </c>
      <c r="S31" s="40" t="str">
        <f>IF(ISNA(VLOOKUP(R31,Eingabe!$A$40:$B$1136,1,FALSE)),"Kein Eintrag",VLOOKUP(R31,Eingabe!$A$40:$B$1136,2,FALSE))</f>
        <v>Kein Eintrag</v>
      </c>
    </row>
    <row r="32" spans="2:19">
      <c r="B32" s="8">
        <f t="shared" si="0"/>
        <v>44950</v>
      </c>
      <c r="C32" s="9">
        <f t="shared" si="6"/>
        <v>44950</v>
      </c>
      <c r="D32" s="40" t="str">
        <f>IF(ISNA(VLOOKUP(C32,Eingabe!$A$40:$B$1136,1,FALSE)),"Kein Eintrag",VLOOKUP(C32,Eingabe!$A$40:$B$1136,2,FALSE))</f>
        <v>Kein Eintrag</v>
      </c>
      <c r="E32" s="8">
        <f t="shared" si="7"/>
        <v>44981</v>
      </c>
      <c r="F32" s="9">
        <f t="shared" si="8"/>
        <v>44981</v>
      </c>
      <c r="G32" s="40" t="str">
        <f>IF(ISNA(VLOOKUP(F32,Eingabe!$A$40:$B$1136,1,FALSE)),"Kein Eintrag",VLOOKUP(F32,Eingabe!$A$40:$B$1136,2,FALSE))</f>
        <v>Freitag</v>
      </c>
      <c r="H32" s="8">
        <f t="shared" si="9"/>
        <v>45009</v>
      </c>
      <c r="I32" s="9">
        <f t="shared" si="10"/>
        <v>45009</v>
      </c>
      <c r="J32" s="40" t="str">
        <f>IF(ISNA(VLOOKUP(I32,Eingabe!$A$40:$B$1136,1,FALSE)),"Kein Eintrag",VLOOKUP(I32,Eingabe!$A$40:$B$1136,2,FALSE))</f>
        <v>Kein Eintrag</v>
      </c>
      <c r="K32" s="8">
        <f t="shared" si="11"/>
        <v>45040</v>
      </c>
      <c r="L32" s="9">
        <f t="shared" si="12"/>
        <v>45040</v>
      </c>
      <c r="M32" s="40" t="str">
        <f>IF(ISNA(VLOOKUP(L32,Eingabe!$A$40:$B$1136,1,FALSE)),"Kein Eintrag",VLOOKUP(L32,Eingabe!$A$40:$B$1136,2,FALSE))</f>
        <v>Kein Eintrag</v>
      </c>
      <c r="N32" s="8">
        <f t="shared" si="13"/>
        <v>45070</v>
      </c>
      <c r="O32" s="9">
        <f t="shared" si="14"/>
        <v>45070</v>
      </c>
      <c r="P32" s="40" t="str">
        <f>IF(ISNA(VLOOKUP(O32,Eingabe!$A$40:$B$1136,1,FALSE)),"Kein Eintrag",VLOOKUP(O32,Eingabe!$A$40:$B$1136,2,FALSE))</f>
        <v>fre</v>
      </c>
      <c r="Q32" s="8">
        <f t="shared" si="15"/>
        <v>45101</v>
      </c>
      <c r="R32" s="9">
        <f t="shared" si="16"/>
        <v>45101</v>
      </c>
      <c r="S32" s="40" t="str">
        <f>IF(ISNA(VLOOKUP(R32,Eingabe!$A$40:$B$1136,1,FALSE)),"Kein Eintrag",VLOOKUP(R32,Eingabe!$A$40:$B$1136,2,FALSE))</f>
        <v>Kein Eintrag</v>
      </c>
    </row>
    <row r="33" spans="2:19">
      <c r="B33" s="8">
        <f t="shared" si="0"/>
        <v>44951</v>
      </c>
      <c r="C33" s="9">
        <f t="shared" si="6"/>
        <v>44951</v>
      </c>
      <c r="D33" s="40" t="str">
        <f>IF(ISNA(VLOOKUP(C33,Eingabe!$A$40:$B$1136,1,FALSE)),"Kein Eintrag",VLOOKUP(C33,Eingabe!$A$40:$B$1136,2,FALSE))</f>
        <v>Kein Eintrag</v>
      </c>
      <c r="E33" s="8">
        <f t="shared" si="7"/>
        <v>44982</v>
      </c>
      <c r="F33" s="9">
        <f t="shared" si="8"/>
        <v>44982</v>
      </c>
      <c r="G33" s="40" t="str">
        <f>IF(ISNA(VLOOKUP(F33,Eingabe!$A$40:$B$1136,1,FALSE)),"Kein Eintrag",VLOOKUP(F33,Eingabe!$A$40:$B$1136,2,FALSE))</f>
        <v>Kein Eintrag</v>
      </c>
      <c r="H33" s="8">
        <f t="shared" si="9"/>
        <v>45010</v>
      </c>
      <c r="I33" s="9">
        <f t="shared" si="10"/>
        <v>45010</v>
      </c>
      <c r="J33" s="40" t="str">
        <f>IF(ISNA(VLOOKUP(I33,Eingabe!$A$40:$B$1136,1,FALSE)),"Kein Eintrag",VLOOKUP(I33,Eingabe!$A$40:$B$1136,2,FALSE))</f>
        <v>Kein Eintrag</v>
      </c>
      <c r="K33" s="8">
        <f t="shared" si="11"/>
        <v>45041</v>
      </c>
      <c r="L33" s="9">
        <f t="shared" si="12"/>
        <v>45041</v>
      </c>
      <c r="M33" s="40" t="str">
        <f>IF(ISNA(VLOOKUP(L33,Eingabe!$A$40:$B$1136,1,FALSE)),"Kein Eintrag",VLOOKUP(L33,Eingabe!$A$40:$B$1136,2,FALSE))</f>
        <v>Kein Eintrag</v>
      </c>
      <c r="N33" s="8">
        <f t="shared" si="13"/>
        <v>45071</v>
      </c>
      <c r="O33" s="9">
        <f t="shared" si="14"/>
        <v>45071</v>
      </c>
      <c r="P33" s="40" t="str">
        <f>IF(ISNA(VLOOKUP(O33,Eingabe!$A$40:$B$1136,1,FALSE)),"Kein Eintrag",VLOOKUP(O33,Eingabe!$A$40:$B$1136,2,FALSE))</f>
        <v>Kein Eintrag</v>
      </c>
      <c r="Q33" s="8">
        <f t="shared" si="15"/>
        <v>45102</v>
      </c>
      <c r="R33" s="9">
        <f t="shared" si="16"/>
        <v>45102</v>
      </c>
      <c r="S33" s="40" t="str">
        <f>IF(ISNA(VLOOKUP(R33,Eingabe!$A$40:$B$1136,1,FALSE)),"Kein Eintrag",VLOOKUP(R33,Eingabe!$A$40:$B$1136,2,FALSE))</f>
        <v>Kein Eintrag</v>
      </c>
    </row>
    <row r="34" spans="2:19">
      <c r="B34" s="8">
        <f t="shared" si="0"/>
        <v>44952</v>
      </c>
      <c r="C34" s="9">
        <f t="shared" si="6"/>
        <v>44952</v>
      </c>
      <c r="D34" s="40" t="str">
        <f>IF(ISNA(VLOOKUP(C34,Eingabe!$A$40:$B$1136,1,FALSE)),"Kein Eintrag",VLOOKUP(C34,Eingabe!$A$40:$B$1136,2,FALSE))</f>
        <v>Kein Eintrag</v>
      </c>
      <c r="E34" s="8">
        <f t="shared" si="7"/>
        <v>44983</v>
      </c>
      <c r="F34" s="9">
        <f t="shared" si="8"/>
        <v>44983</v>
      </c>
      <c r="G34" s="40" t="str">
        <f>IF(ISNA(VLOOKUP(F34,Eingabe!$A$40:$B$1136,1,FALSE)),"Kein Eintrag",VLOOKUP(F34,Eingabe!$A$40:$B$1136,2,FALSE))</f>
        <v>Kein Eintrag</v>
      </c>
      <c r="H34" s="8">
        <f t="shared" si="9"/>
        <v>45011</v>
      </c>
      <c r="I34" s="9">
        <f t="shared" si="10"/>
        <v>45011</v>
      </c>
      <c r="J34" s="40" t="str">
        <f>IF(ISNA(VLOOKUP(I34,Eingabe!$A$40:$B$1136,1,FALSE)),"Kein Eintrag",VLOOKUP(I34,Eingabe!$A$40:$B$1136,2,FALSE))</f>
        <v>Kein Eintrag</v>
      </c>
      <c r="K34" s="8">
        <f t="shared" si="11"/>
        <v>45042</v>
      </c>
      <c r="L34" s="9">
        <f t="shared" si="12"/>
        <v>45042</v>
      </c>
      <c r="M34" s="40" t="str">
        <f>IF(ISNA(VLOOKUP(L34,Eingabe!$A$40:$B$1136,1,FALSE)),"Kein Eintrag",VLOOKUP(L34,Eingabe!$A$40:$B$1136,2,FALSE))</f>
        <v>Kein Eintrag</v>
      </c>
      <c r="N34" s="8">
        <f t="shared" si="13"/>
        <v>45072</v>
      </c>
      <c r="O34" s="9">
        <f t="shared" si="14"/>
        <v>45072</v>
      </c>
      <c r="P34" s="40" t="str">
        <f>IF(ISNA(VLOOKUP(O34,Eingabe!$A$40:$B$1136,1,FALSE)),"Kein Eintrag",VLOOKUP(O34,Eingabe!$A$40:$B$1136,2,FALSE))</f>
        <v>Kein Eintrag</v>
      </c>
      <c r="Q34" s="8">
        <f t="shared" si="15"/>
        <v>45103</v>
      </c>
      <c r="R34" s="9">
        <f t="shared" si="16"/>
        <v>45103</v>
      </c>
      <c r="S34" s="40" t="str">
        <f>IF(ISNA(VLOOKUP(R34,Eingabe!$A$40:$B$1136,1,FALSE)),"Kein Eintrag",VLOOKUP(R34,Eingabe!$A$40:$B$1136,2,FALSE))</f>
        <v>Kein Eintrag</v>
      </c>
    </row>
    <row r="35" spans="2:19">
      <c r="B35" s="8">
        <f t="shared" si="0"/>
        <v>44953</v>
      </c>
      <c r="C35" s="9">
        <f t="shared" si="6"/>
        <v>44953</v>
      </c>
      <c r="D35" s="40" t="str">
        <f>IF(ISNA(VLOOKUP(C35,Eingabe!$A$40:$B$1136,1,FALSE)),"Kein Eintrag",VLOOKUP(C35,Eingabe!$A$40:$B$1136,2,FALSE))</f>
        <v>Kein Eintrag</v>
      </c>
      <c r="E35" s="8">
        <f t="shared" si="7"/>
        <v>44984</v>
      </c>
      <c r="F35" s="9">
        <f t="shared" si="8"/>
        <v>44984</v>
      </c>
      <c r="G35" s="40" t="str">
        <f>IF(ISNA(VLOOKUP(F35,Eingabe!$A$40:$B$1136,1,FALSE)),"Kein Eintrag",VLOOKUP(F35,Eingabe!$A$40:$B$1136,2,FALSE))</f>
        <v>Kein Eintrag</v>
      </c>
      <c r="H35" s="8">
        <f t="shared" si="9"/>
        <v>45012</v>
      </c>
      <c r="I35" s="9">
        <f t="shared" si="10"/>
        <v>45012</v>
      </c>
      <c r="J35" s="40" t="str">
        <f>IF(ISNA(VLOOKUP(I35,Eingabe!$A$40:$B$1136,1,FALSE)),"Kein Eintrag",VLOOKUP(I35,Eingabe!$A$40:$B$1136,2,FALSE))</f>
        <v>Kein Eintrag</v>
      </c>
      <c r="K35" s="8">
        <f t="shared" si="11"/>
        <v>45043</v>
      </c>
      <c r="L35" s="9">
        <f t="shared" si="12"/>
        <v>45043</v>
      </c>
      <c r="M35" s="40" t="str">
        <f>IF(ISNA(VLOOKUP(L35,Eingabe!$A$40:$B$1136,1,FALSE)),"Kein Eintrag",VLOOKUP(L35,Eingabe!$A$40:$B$1136,2,FALSE))</f>
        <v>Kein Eintrag</v>
      </c>
      <c r="N35" s="8">
        <f t="shared" si="13"/>
        <v>45073</v>
      </c>
      <c r="O35" s="9">
        <f t="shared" si="14"/>
        <v>45073</v>
      </c>
      <c r="P35" s="40" t="str">
        <f>IF(ISNA(VLOOKUP(O35,Eingabe!$A$40:$B$1136,1,FALSE)),"Kein Eintrag",VLOOKUP(O35,Eingabe!$A$40:$B$1136,2,FALSE))</f>
        <v>Kein Eintrag</v>
      </c>
      <c r="Q35" s="8">
        <f t="shared" si="15"/>
        <v>45104</v>
      </c>
      <c r="R35" s="9">
        <f t="shared" si="16"/>
        <v>45104</v>
      </c>
      <c r="S35" s="40" t="str">
        <f>IF(ISNA(VLOOKUP(R35,Eingabe!$A$40:$B$1136,1,FALSE)),"Kein Eintrag",VLOOKUP(R35,Eingabe!$A$40:$B$1136,2,FALSE))</f>
        <v>Kein Eintrag</v>
      </c>
    </row>
    <row r="36" spans="2:19">
      <c r="B36" s="8">
        <f t="shared" si="0"/>
        <v>44954</v>
      </c>
      <c r="C36" s="9">
        <f t="shared" si="6"/>
        <v>44954</v>
      </c>
      <c r="D36" s="40" t="str">
        <f>IF(ISNA(VLOOKUP(C36,Eingabe!$A$40:$B$1136,1,FALSE)),"Kein Eintrag",VLOOKUP(C36,Eingabe!$A$40:$B$1136,2,FALSE))</f>
        <v>Kein Eintrag</v>
      </c>
      <c r="E36" s="8">
        <f t="shared" si="7"/>
        <v>44985</v>
      </c>
      <c r="F36" s="9">
        <f t="shared" si="8"/>
        <v>44985</v>
      </c>
      <c r="G36" s="40" t="str">
        <f>IF(ISNA(VLOOKUP(F36,Eingabe!$A$40:$B$1136,1,FALSE)),"Kein Eintrag",VLOOKUP(F36,Eingabe!$A$40:$B$1136,2,FALSE))</f>
        <v>Kein Eintrag</v>
      </c>
      <c r="H36" s="8">
        <f t="shared" si="9"/>
        <v>45013</v>
      </c>
      <c r="I36" s="9">
        <f t="shared" si="10"/>
        <v>45013</v>
      </c>
      <c r="J36" s="40" t="str">
        <f>IF(ISNA(VLOOKUP(I36,Eingabe!$A$40:$B$1136,1,FALSE)),"Kein Eintrag",VLOOKUP(I36,Eingabe!$A$40:$B$1136,2,FALSE))</f>
        <v>Kein Eintrag</v>
      </c>
      <c r="K36" s="8">
        <f t="shared" si="11"/>
        <v>45044</v>
      </c>
      <c r="L36" s="9">
        <f t="shared" si="12"/>
        <v>45044</v>
      </c>
      <c r="M36" s="40" t="str">
        <f>IF(ISNA(VLOOKUP(L36,Eingabe!$A$40:$B$1136,1,FALSE)),"Kein Eintrag",VLOOKUP(L36,Eingabe!$A$40:$B$1136,2,FALSE))</f>
        <v>Kein Eintrag</v>
      </c>
      <c r="N36" s="8">
        <f t="shared" si="13"/>
        <v>45074</v>
      </c>
      <c r="O36" s="9">
        <f t="shared" si="14"/>
        <v>45074</v>
      </c>
      <c r="P36" s="40" t="str">
        <f>IF(ISNA(VLOOKUP(O36,Eingabe!$A$40:$B$1136,1,FALSE)),"Kein Eintrag",VLOOKUP(O36,Eingabe!$A$40:$B$1136,2,FALSE))</f>
        <v>Pfingstsonntag</v>
      </c>
      <c r="Q36" s="8">
        <f t="shared" si="15"/>
        <v>45105</v>
      </c>
      <c r="R36" s="9">
        <f t="shared" si="16"/>
        <v>45105</v>
      </c>
      <c r="S36" s="40" t="str">
        <f>IF(ISNA(VLOOKUP(R36,Eingabe!$A$40:$B$1136,1,FALSE)),"Kein Eintrag",VLOOKUP(R36,Eingabe!$A$40:$B$1136,2,FALSE))</f>
        <v>Kein Eintrag</v>
      </c>
    </row>
    <row r="37" spans="2:19">
      <c r="B37" s="8">
        <f t="shared" si="0"/>
        <v>44955</v>
      </c>
      <c r="C37" s="9">
        <f t="shared" si="6"/>
        <v>44955</v>
      </c>
      <c r="D37" s="40" t="str">
        <f>IF(ISNA(VLOOKUP(C37,Eingabe!$A$40:$B$1136,1,FALSE)),"Kein Eintrag",VLOOKUP(C37,Eingabe!$A$40:$B$1136,2,FALSE))</f>
        <v>Kein Eintrag</v>
      </c>
      <c r="E37" s="8" t="str">
        <f t="shared" si="7"/>
        <v/>
      </c>
      <c r="F37" s="9" t="str">
        <f t="shared" si="8"/>
        <v/>
      </c>
      <c r="G37" s="40" t="str">
        <f>IF(ISNA(VLOOKUP(F37,Eingabe!$A$40:$B$1136,1,FALSE)),"Kein Eintrag",VLOOKUP(F37,Eingabe!$A$40:$B$1136,2,FALSE))</f>
        <v>Kein Eintrag</v>
      </c>
      <c r="H37" s="8">
        <f t="shared" si="9"/>
        <v>45014</v>
      </c>
      <c r="I37" s="9">
        <f t="shared" si="10"/>
        <v>45014</v>
      </c>
      <c r="J37" s="40" t="str">
        <f>IF(ISNA(VLOOKUP(I37,Eingabe!$A$40:$B$1136,1,FALSE)),"Kein Eintrag",VLOOKUP(I37,Eingabe!$A$40:$B$1136,2,FALSE))</f>
        <v>Kein Eintrag</v>
      </c>
      <c r="K37" s="8">
        <f t="shared" si="11"/>
        <v>45045</v>
      </c>
      <c r="L37" s="9">
        <f t="shared" si="12"/>
        <v>45045</v>
      </c>
      <c r="M37" s="40" t="str">
        <f>IF(ISNA(VLOOKUP(L37,Eingabe!$A$40:$B$1136,1,FALSE)),"Kein Eintrag",VLOOKUP(L37,Eingabe!$A$40:$B$1136,2,FALSE))</f>
        <v>Kein Eintrag</v>
      </c>
      <c r="N37" s="8">
        <f t="shared" si="13"/>
        <v>45075</v>
      </c>
      <c r="O37" s="9">
        <f t="shared" si="14"/>
        <v>45075</v>
      </c>
      <c r="P37" s="40" t="str">
        <f>IF(ISNA(VLOOKUP(O37,Eingabe!$A$40:$B$1136,1,FALSE)),"Kein Eintrag",VLOOKUP(O37,Eingabe!$A$40:$B$1136,2,FALSE))</f>
        <v>Pfingstmontag</v>
      </c>
      <c r="Q37" s="8">
        <f t="shared" si="15"/>
        <v>45106</v>
      </c>
      <c r="R37" s="9">
        <f t="shared" si="16"/>
        <v>45106</v>
      </c>
      <c r="S37" s="40" t="str">
        <f>IF(ISNA(VLOOKUP(R37,Eingabe!$A$40:$B$1136,1,FALSE)),"Kein Eintrag",VLOOKUP(R37,Eingabe!$A$40:$B$1136,2,FALSE))</f>
        <v>Kein Eintrag</v>
      </c>
    </row>
    <row r="38" spans="2:19">
      <c r="B38" s="8">
        <f t="shared" si="0"/>
        <v>44956</v>
      </c>
      <c r="C38" s="9">
        <f>IF(MONTH(C36+2)=MONTH(C$5),C36+2,"")</f>
        <v>44956</v>
      </c>
      <c r="D38" s="40" t="str">
        <f>IF(ISNA(VLOOKUP(C38,Eingabe!$A$40:$B$1136,1,FALSE)),"Kein Eintrag",VLOOKUP(C38,Eingabe!$A$40:$B$1136,2,FALSE))</f>
        <v>Kein Eintrag</v>
      </c>
      <c r="E38" s="8" t="str">
        <f t="shared" si="7"/>
        <v/>
      </c>
      <c r="F38" s="9" t="str">
        <f>IF(MONTH(F36+2)=MONTH(F36),F36+2,"")</f>
        <v/>
      </c>
      <c r="G38" s="40" t="str">
        <f>IF(ISNA(VLOOKUP(F38,Eingabe!$A$40:$B$1136,1,FALSE)),"Kein Eintrag",VLOOKUP(F38,Eingabe!$A$40:$B$1136,2,FALSE))</f>
        <v>Kein Eintrag</v>
      </c>
      <c r="H38" s="8">
        <f t="shared" si="9"/>
        <v>45015</v>
      </c>
      <c r="I38" s="9">
        <f t="shared" si="10"/>
        <v>45015</v>
      </c>
      <c r="J38" s="40" t="str">
        <f>IF(ISNA(VLOOKUP(I38,Eingabe!$A$40:$B$1136,1,FALSE)),"Kein Eintrag",VLOOKUP(I38,Eingabe!$A$40:$B$1136,2,FALSE))</f>
        <v>Kein Eintrag</v>
      </c>
      <c r="K38" s="8">
        <f t="shared" si="11"/>
        <v>45046</v>
      </c>
      <c r="L38" s="9">
        <f t="shared" si="12"/>
        <v>45046</v>
      </c>
      <c r="M38" s="40" t="str">
        <f>IF(ISNA(VLOOKUP(L38,Eingabe!$A$40:$B$1136,1,FALSE)),"Kein Eintrag",VLOOKUP(L38,Eingabe!$A$40:$B$1136,2,FALSE))</f>
        <v>Kein Eintrag</v>
      </c>
      <c r="N38" s="8">
        <f t="shared" si="13"/>
        <v>45076</v>
      </c>
      <c r="O38" s="9">
        <f t="shared" si="14"/>
        <v>45076</v>
      </c>
      <c r="P38" s="40" t="str">
        <f>IF(ISNA(VLOOKUP(O38,Eingabe!$A$40:$B$1136,1,FALSE)),"Kein Eintrag",VLOOKUP(O38,Eingabe!$A$40:$B$1136,2,FALSE))</f>
        <v>Kein Eintrag</v>
      </c>
      <c r="Q38" s="8">
        <f t="shared" si="15"/>
        <v>45107</v>
      </c>
      <c r="R38" s="9">
        <f t="shared" si="16"/>
        <v>45107</v>
      </c>
      <c r="S38" s="40" t="str">
        <f>IF(ISNA(VLOOKUP(R38,Eingabe!$A$40:$B$1136,1,FALSE)),"Kein Eintrag",VLOOKUP(R38,Eingabe!$A$40:$B$1136,2,FALSE))</f>
        <v>Kein Eintrag</v>
      </c>
    </row>
    <row r="39" spans="2:19">
      <c r="B39" s="8">
        <f t="shared" si="0"/>
        <v>44957</v>
      </c>
      <c r="C39" s="9">
        <f>IF(MONTH(C36+3)=MONTH(C$5),C36+3,"")</f>
        <v>44957</v>
      </c>
      <c r="D39" s="40" t="str">
        <f>IF(ISNA(VLOOKUP(C39,Eingabe!$A$40:$B$1136,1,FALSE)),"Kein Eintrag",VLOOKUP(C39,Eingabe!$A$40:$B$1136,2,FALSE))</f>
        <v>Kein Eintrag</v>
      </c>
      <c r="E39" s="8"/>
      <c r="F39" s="9"/>
      <c r="G39" s="40" t="str">
        <f>IF(ISNA(VLOOKUP(F39,Eingabe!$A$40:$B$1136,1,FALSE)),"Kein Eintrag",VLOOKUP(F39,Eingabe!$A$40:$B$1136,2,FALSE))</f>
        <v>Kein Eintrag</v>
      </c>
      <c r="H39" s="8">
        <f t="shared" si="9"/>
        <v>45016</v>
      </c>
      <c r="I39" s="9">
        <f t="shared" si="10"/>
        <v>45016</v>
      </c>
      <c r="J39" s="40" t="str">
        <f>IF(ISNA(VLOOKUP(I39,Eingabe!$A$40:$B$1136,1,FALSE)),"Kein Eintrag",VLOOKUP(I39,Eingabe!$A$40:$B$1136,2,FALSE))</f>
        <v>Kein Eintrag</v>
      </c>
      <c r="K39" s="8" t="str">
        <f t="shared" si="11"/>
        <v/>
      </c>
      <c r="L39" s="9" t="str">
        <f t="shared" si="12"/>
        <v/>
      </c>
      <c r="M39" s="40" t="str">
        <f>IF(ISNA(VLOOKUP(L39,Eingabe!$A$40:$B$1136,1,FALSE)),"Kein Eintrag",VLOOKUP(L39,Eingabe!$A$40:$B$1136,2,FALSE))</f>
        <v>Kein Eintrag</v>
      </c>
      <c r="N39" s="8">
        <f t="shared" si="13"/>
        <v>45077</v>
      </c>
      <c r="O39" s="9">
        <f t="shared" si="14"/>
        <v>45077</v>
      </c>
      <c r="P39" s="40" t="str">
        <f>IF(ISNA(VLOOKUP(O39,Eingabe!$A$40:$B$1136,1,FALSE)),"Kein Eintrag",VLOOKUP(O39,Eingabe!$A$40:$B$1136,2,FALSE))</f>
        <v>Kein Eintrag</v>
      </c>
      <c r="Q39" s="8"/>
      <c r="R39" s="9"/>
      <c r="S39" s="40" t="str">
        <f>IF(ISNA(VLOOKUP(R39,Eingabe!$A$40:$B$1136,1,FALSE)),"Kein Eintrag",VLOOKUP(R39,Eingabe!$A$40:$B$1136,2,FALSE))</f>
        <v>Kein Eintrag</v>
      </c>
    </row>
    <row r="40" spans="2:19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6"/>
      <c r="R40" s="27"/>
      <c r="S40" s="25"/>
    </row>
    <row r="41" spans="2:19">
      <c r="B41" s="25"/>
      <c r="C41" s="25"/>
      <c r="D41" s="27"/>
      <c r="E41" s="25"/>
      <c r="F41" s="25"/>
      <c r="G41" s="27"/>
      <c r="H41" s="25"/>
      <c r="I41" s="25"/>
      <c r="J41" s="27"/>
      <c r="K41" s="25"/>
      <c r="L41" s="25"/>
      <c r="M41" s="27"/>
      <c r="N41" s="25"/>
      <c r="O41" s="25"/>
      <c r="P41" s="27"/>
      <c r="Q41" s="25"/>
      <c r="R41" s="25"/>
      <c r="S41" s="27"/>
    </row>
    <row r="42" spans="2:19" ht="17.399999999999999">
      <c r="B42" s="28">
        <f>Eingabe!$A$2</f>
        <v>2023</v>
      </c>
      <c r="C42" s="29"/>
      <c r="D42" s="24"/>
      <c r="E42" s="30">
        <f>Eingabe!$A$2</f>
        <v>2023</v>
      </c>
      <c r="F42" s="29"/>
      <c r="G42" s="24"/>
      <c r="H42" s="30">
        <f>Eingabe!$A$2</f>
        <v>2023</v>
      </c>
      <c r="I42" s="29"/>
      <c r="J42" s="24"/>
      <c r="K42" s="30">
        <f>Eingabe!$A$2</f>
        <v>2023</v>
      </c>
      <c r="L42" s="29"/>
      <c r="M42" s="24"/>
      <c r="N42" s="30">
        <f>Eingabe!$A$2</f>
        <v>2023</v>
      </c>
      <c r="O42" s="29"/>
      <c r="P42" s="24"/>
      <c r="Q42" s="30">
        <f>Eingabe!$A$2</f>
        <v>2023</v>
      </c>
      <c r="R42" s="29"/>
      <c r="S42" s="24"/>
    </row>
    <row r="43" spans="2:19">
      <c r="B43" s="55" t="s">
        <v>6</v>
      </c>
      <c r="C43" s="55"/>
      <c r="D43" s="25"/>
      <c r="E43" s="55" t="s">
        <v>7</v>
      </c>
      <c r="F43" s="55"/>
      <c r="G43" s="25"/>
      <c r="H43" s="55" t="s">
        <v>8</v>
      </c>
      <c r="I43" s="55"/>
      <c r="J43" s="25"/>
      <c r="K43" s="55" t="s">
        <v>9</v>
      </c>
      <c r="L43" s="55"/>
      <c r="M43" s="25"/>
      <c r="N43" s="55" t="s">
        <v>10</v>
      </c>
      <c r="O43" s="55"/>
      <c r="P43" s="25"/>
      <c r="Q43" s="55" t="s">
        <v>11</v>
      </c>
      <c r="R43" s="55"/>
      <c r="S43" s="25"/>
    </row>
    <row r="44" spans="2:19" ht="15.6" hidden="1">
      <c r="B44" s="53">
        <v>7</v>
      </c>
      <c r="C44" s="54"/>
      <c r="D44" s="17"/>
      <c r="E44" s="53">
        <v>8</v>
      </c>
      <c r="F44" s="54"/>
      <c r="G44" s="17"/>
      <c r="H44" s="53">
        <v>9</v>
      </c>
      <c r="I44" s="54"/>
      <c r="J44" s="17"/>
      <c r="K44" s="53">
        <v>10</v>
      </c>
      <c r="L44" s="54"/>
      <c r="M44" s="17"/>
      <c r="N44" s="53">
        <v>11</v>
      </c>
      <c r="O44" s="54"/>
      <c r="P44" s="17"/>
      <c r="Q44" s="53">
        <v>12</v>
      </c>
      <c r="R44" s="54"/>
      <c r="S44" s="17"/>
    </row>
    <row r="45" spans="2:19">
      <c r="B45" s="8">
        <f t="shared" ref="B45" si="17">C45</f>
        <v>45108</v>
      </c>
      <c r="C45" s="9">
        <f>DATE(B42,B44,1)</f>
        <v>45108</v>
      </c>
      <c r="D45" s="40" t="str">
        <f>IF(ISNA(VLOOKUP(C45,Eingabe!$A$40:$B$1136,1,FALSE)),"Kein Eintrag",VLOOKUP(C45,Eingabe!$A$40:$B$1136,2,FALSE))</f>
        <v>Kein Eintrag</v>
      </c>
      <c r="E45" s="8">
        <f t="shared" ref="E45" si="18">F45</f>
        <v>45139</v>
      </c>
      <c r="F45" s="9">
        <f>DATE(E42,E44,1)</f>
        <v>45139</v>
      </c>
      <c r="G45" s="40" t="str">
        <f>IF(ISNA(VLOOKUP(F45,Eingabe!$A$40:$B$1136,1,FALSE)),"Kein Eintrag",VLOOKUP(F45,Eingabe!$A$40:$B$1136,2,FALSE))</f>
        <v>Kein Eintrag</v>
      </c>
      <c r="H45" s="8">
        <f t="shared" ref="H45" si="19">I45</f>
        <v>45170</v>
      </c>
      <c r="I45" s="9">
        <f>DATE(H42,H44,1)</f>
        <v>45170</v>
      </c>
      <c r="J45" s="40" t="str">
        <f>IF(ISNA(VLOOKUP(I45,Eingabe!$A$40:$B$1136,1,FALSE)),"Kein Eintrag",VLOOKUP(I45,Eingabe!$A$40:$B$1136,2,FALSE))</f>
        <v>Kein Eintrag</v>
      </c>
      <c r="K45" s="8">
        <f t="shared" ref="K45" si="20">L45</f>
        <v>45200</v>
      </c>
      <c r="L45" s="9">
        <f>DATE(K42,K44,1)</f>
        <v>45200</v>
      </c>
      <c r="M45" s="40" t="str">
        <f>IF(ISNA(VLOOKUP(L45,Eingabe!$A$40:$B$1136,1,FALSE)),"Kein Eintrag",VLOOKUP(L45,Eingabe!$A$40:$B$1136,2,FALSE))</f>
        <v>Kein Eintrag</v>
      </c>
      <c r="N45" s="8">
        <f t="shared" ref="N45" si="21">O45</f>
        <v>45231</v>
      </c>
      <c r="O45" s="9">
        <f>DATE(N42,N44,1)</f>
        <v>45231</v>
      </c>
      <c r="P45" s="40" t="str">
        <f>IF(ISNA(VLOOKUP(O45,Eingabe!$A$40:$B$1136,1,FALSE)),"Kein Eintrag",VLOOKUP(O45,Eingabe!$A$40:$B$1136,2,FALSE))</f>
        <v>Kein Eintrag</v>
      </c>
      <c r="Q45" s="8">
        <f t="shared" ref="Q45" si="22">R45</f>
        <v>45261</v>
      </c>
      <c r="R45" s="9">
        <f>DATE(Q42,Q44,1)</f>
        <v>45261</v>
      </c>
      <c r="S45" s="40" t="str">
        <f>IF(ISNA(VLOOKUP(R45,Eingabe!$A$40:$B$1136,1,FALSE)),"Kein Eintrag",VLOOKUP(R45,Eingabe!$A$40:$B$1136,2,FALSE))</f>
        <v>Kein Eintrag</v>
      </c>
    </row>
    <row r="46" spans="2:19">
      <c r="B46" s="8">
        <f>C46</f>
        <v>45109</v>
      </c>
      <c r="C46" s="9">
        <f>IF(MONTH(B45+1)=MONTH(B45),B45+1,"")</f>
        <v>45109</v>
      </c>
      <c r="D46" s="40" t="str">
        <f>IF(ISNA(VLOOKUP(C46,Eingabe!$A$40:$B$1136,1,FALSE)),"Kein Eintrag",VLOOKUP(C46,Eingabe!$A$40:$B$1136,2,FALSE))</f>
        <v>Kein Eintrag</v>
      </c>
      <c r="E46" s="8">
        <f>F46</f>
        <v>45140</v>
      </c>
      <c r="F46" s="9">
        <f>IF(MONTH(E45+1)=MONTH(E45),E45+1,"")</f>
        <v>45140</v>
      </c>
      <c r="G46" s="40" t="str">
        <f>IF(ISNA(VLOOKUP(F46,Eingabe!$A$40:$B$1136,1,FALSE)),"Kein Eintrag",VLOOKUP(F46,Eingabe!$A$40:$B$1136,2,FALSE))</f>
        <v>Kein Eintrag</v>
      </c>
      <c r="H46" s="8">
        <f>I46</f>
        <v>45171</v>
      </c>
      <c r="I46" s="9">
        <f>IF(MONTH(H45+1)=MONTH(H45),H45+1,"")</f>
        <v>45171</v>
      </c>
      <c r="J46" s="40" t="str">
        <f>IF(ISNA(VLOOKUP(I46,Eingabe!$A$40:$B$1136,1,FALSE)),"Kein Eintrag",VLOOKUP(I46,Eingabe!$A$40:$B$1136,2,FALSE))</f>
        <v>Kein Eintrag</v>
      </c>
      <c r="K46" s="8">
        <f>L46</f>
        <v>45201</v>
      </c>
      <c r="L46" s="9">
        <f>IF(MONTH(K45+1)=MONTH(K45),K45+1,"")</f>
        <v>45201</v>
      </c>
      <c r="M46" s="40" t="str">
        <f>IF(ISNA(VLOOKUP(L46,Eingabe!$A$40:$B$1136,1,FALSE)),"Kein Eintrag",VLOOKUP(L46,Eingabe!$A$40:$B$1136,2,FALSE))</f>
        <v>Kein Eintrag</v>
      </c>
      <c r="N46" s="8">
        <f>O46</f>
        <v>45232</v>
      </c>
      <c r="O46" s="9">
        <f>IF(MONTH(N45+1)=MONTH(N45),N45+1,"")</f>
        <v>45232</v>
      </c>
      <c r="P46" s="40" t="str">
        <f>IF(ISNA(VLOOKUP(O46,Eingabe!$A$40:$B$1136,1,FALSE)),"Kein Eintrag",VLOOKUP(O46,Eingabe!$A$40:$B$1136,2,FALSE))</f>
        <v>Kein Eintrag</v>
      </c>
      <c r="Q46" s="8">
        <f>R46</f>
        <v>45262</v>
      </c>
      <c r="R46" s="9">
        <f>IF(MONTH(Q45+1)=MONTH(Q45),Q45+1,"")</f>
        <v>45262</v>
      </c>
      <c r="S46" s="40" t="str">
        <f>IF(ISNA(VLOOKUP(R46,Eingabe!$A$40:$B$1136,1,FALSE)),"Kein Eintrag",VLOOKUP(R46,Eingabe!$A$40:$B$1136,2,FALSE))</f>
        <v>Kein Eintrag</v>
      </c>
    </row>
    <row r="47" spans="2:19">
      <c r="B47" s="8">
        <f t="shared" ref="B47:B75" si="23">C47</f>
        <v>45110</v>
      </c>
      <c r="C47" s="9">
        <f t="shared" ref="C47:C75" si="24">IF(MONTH(B46+1)=MONTH(B46),B46+1,"")</f>
        <v>45110</v>
      </c>
      <c r="D47" s="40" t="str">
        <f>IF(ISNA(VLOOKUP(C47,Eingabe!$A$40:$B$1136,1,FALSE)),"Kein Eintrag",VLOOKUP(C47,Eingabe!$A$40:$B$1136,2,FALSE))</f>
        <v>Kein Eintrag</v>
      </c>
      <c r="E47" s="8">
        <f t="shared" ref="E47:E75" si="25">F47</f>
        <v>45141</v>
      </c>
      <c r="F47" s="9">
        <f t="shared" ref="F47:F75" si="26">IF(MONTH(E46+1)=MONTH(E46),E46+1,"")</f>
        <v>45141</v>
      </c>
      <c r="G47" s="40" t="str">
        <f>IF(ISNA(VLOOKUP(F47,Eingabe!$A$40:$B$1136,1,FALSE)),"Kein Eintrag",VLOOKUP(F47,Eingabe!$A$40:$B$1136,2,FALSE))</f>
        <v>Kein Eintrag</v>
      </c>
      <c r="H47" s="8">
        <f t="shared" ref="H47:H75" si="27">I47</f>
        <v>45172</v>
      </c>
      <c r="I47" s="9">
        <f t="shared" ref="I47:I75" si="28">IF(MONTH(H46+1)=MONTH(H46),H46+1,"")</f>
        <v>45172</v>
      </c>
      <c r="J47" s="40" t="str">
        <f>IF(ISNA(VLOOKUP(I47,Eingabe!$A$40:$B$1136,1,FALSE)),"Kein Eintrag",VLOOKUP(I47,Eingabe!$A$40:$B$1136,2,FALSE))</f>
        <v>Kein Eintrag</v>
      </c>
      <c r="K47" s="8">
        <f t="shared" ref="K47:K75" si="29">L47</f>
        <v>45202</v>
      </c>
      <c r="L47" s="9">
        <f t="shared" ref="L47:L75" si="30">IF(MONTH(K46+1)=MONTH(K46),K46+1,"")</f>
        <v>45202</v>
      </c>
      <c r="M47" s="40" t="str">
        <f>IF(ISNA(VLOOKUP(L47,Eingabe!$A$40:$B$1136,1,FALSE)),"Kein Eintrag",VLOOKUP(L47,Eingabe!$A$40:$B$1136,2,FALSE))</f>
        <v>deutscheEinheit</v>
      </c>
      <c r="N47" s="8">
        <f t="shared" ref="N47:N75" si="31">O47</f>
        <v>45233</v>
      </c>
      <c r="O47" s="9">
        <f t="shared" ref="O47:O75" si="32">IF(MONTH(N46+1)=MONTH(N46),N46+1,"")</f>
        <v>45233</v>
      </c>
      <c r="P47" s="40" t="str">
        <f>IF(ISNA(VLOOKUP(O47,Eingabe!$A$40:$B$1136,1,FALSE)),"Kein Eintrag",VLOOKUP(O47,Eingabe!$A$40:$B$1136,2,FALSE))</f>
        <v>Kein Eintrag</v>
      </c>
      <c r="Q47" s="8">
        <f t="shared" ref="Q47:Q75" si="33">R47</f>
        <v>45263</v>
      </c>
      <c r="R47" s="9">
        <f t="shared" ref="R47:R75" si="34">IF(MONTH(Q46+1)=MONTH(Q46),Q46+1,"")</f>
        <v>45263</v>
      </c>
      <c r="S47" s="40" t="str">
        <f>IF(ISNA(VLOOKUP(R47,Eingabe!$A$40:$B$1136,1,FALSE)),"Kein Eintrag",VLOOKUP(R47,Eingabe!$A$40:$B$1136,2,FALSE))</f>
        <v>Kein Eintrag</v>
      </c>
    </row>
    <row r="48" spans="2:19">
      <c r="B48" s="8">
        <f t="shared" si="23"/>
        <v>45111</v>
      </c>
      <c r="C48" s="9">
        <f t="shared" si="24"/>
        <v>45111</v>
      </c>
      <c r="D48" s="40" t="str">
        <f>IF(ISNA(VLOOKUP(C48,Eingabe!$A$40:$B$1136,1,FALSE)),"Kein Eintrag",VLOOKUP(C48,Eingabe!$A$40:$B$1136,2,FALSE))</f>
        <v>Kein Eintrag</v>
      </c>
      <c r="E48" s="8">
        <f t="shared" si="25"/>
        <v>45142</v>
      </c>
      <c r="F48" s="9">
        <f t="shared" si="26"/>
        <v>45142</v>
      </c>
      <c r="G48" s="40" t="str">
        <f>IF(ISNA(VLOOKUP(F48,Eingabe!$A$40:$B$1136,1,FALSE)),"Kein Eintrag",VLOOKUP(F48,Eingabe!$A$40:$B$1136,2,FALSE))</f>
        <v>Kein Eintrag</v>
      </c>
      <c r="H48" s="8">
        <f t="shared" si="27"/>
        <v>45173</v>
      </c>
      <c r="I48" s="9">
        <f t="shared" si="28"/>
        <v>45173</v>
      </c>
      <c r="J48" s="40" t="str">
        <f>IF(ISNA(VLOOKUP(I48,Eingabe!$A$40:$B$1136,1,FALSE)),"Kein Eintrag",VLOOKUP(I48,Eingabe!$A$40:$B$1136,2,FALSE))</f>
        <v>Kein Eintrag</v>
      </c>
      <c r="K48" s="8">
        <f t="shared" si="29"/>
        <v>45203</v>
      </c>
      <c r="L48" s="9">
        <f t="shared" si="30"/>
        <v>45203</v>
      </c>
      <c r="M48" s="40" t="str">
        <f>IF(ISNA(VLOOKUP(L48,Eingabe!$A$40:$B$1136,1,FALSE)),"Kein Eintrag",VLOOKUP(L48,Eingabe!$A$40:$B$1136,2,FALSE))</f>
        <v>Kein Eintrag</v>
      </c>
      <c r="N48" s="8">
        <f t="shared" si="31"/>
        <v>45234</v>
      </c>
      <c r="O48" s="9">
        <f t="shared" si="32"/>
        <v>45234</v>
      </c>
      <c r="P48" s="40" t="str">
        <f>IF(ISNA(VLOOKUP(O48,Eingabe!$A$40:$B$1136,1,FALSE)),"Kein Eintrag",VLOOKUP(O48,Eingabe!$A$40:$B$1136,2,FALSE))</f>
        <v>Kein Eintrag</v>
      </c>
      <c r="Q48" s="8">
        <f t="shared" si="33"/>
        <v>45264</v>
      </c>
      <c r="R48" s="9">
        <f t="shared" si="34"/>
        <v>45264</v>
      </c>
      <c r="S48" s="40" t="str">
        <f>IF(ISNA(VLOOKUP(R48,Eingabe!$A$40:$B$1136,1,FALSE)),"Kein Eintrag",VLOOKUP(R48,Eingabe!$A$40:$B$1136,2,FALSE))</f>
        <v>Kein Eintrag</v>
      </c>
    </row>
    <row r="49" spans="2:19">
      <c r="B49" s="8">
        <f t="shared" si="23"/>
        <v>45112</v>
      </c>
      <c r="C49" s="9">
        <f t="shared" si="24"/>
        <v>45112</v>
      </c>
      <c r="D49" s="40" t="str">
        <f>IF(ISNA(VLOOKUP(C49,Eingabe!$A$40:$B$1136,1,FALSE)),"Kein Eintrag",VLOOKUP(C49,Eingabe!$A$40:$B$1136,2,FALSE))</f>
        <v>Kein Eintrag</v>
      </c>
      <c r="E49" s="8">
        <f t="shared" si="25"/>
        <v>45143</v>
      </c>
      <c r="F49" s="9">
        <f t="shared" si="26"/>
        <v>45143</v>
      </c>
      <c r="G49" s="40" t="str">
        <f>IF(ISNA(VLOOKUP(F49,Eingabe!$A$40:$B$1136,1,FALSE)),"Kein Eintrag",VLOOKUP(F49,Eingabe!$A$40:$B$1136,2,FALSE))</f>
        <v>Kein Eintrag</v>
      </c>
      <c r="H49" s="8">
        <f t="shared" si="27"/>
        <v>45174</v>
      </c>
      <c r="I49" s="9">
        <f t="shared" si="28"/>
        <v>45174</v>
      </c>
      <c r="J49" s="40" t="str">
        <f>IF(ISNA(VLOOKUP(I49,Eingabe!$A$40:$B$1136,1,FALSE)),"Kein Eintrag",VLOOKUP(I49,Eingabe!$A$40:$B$1136,2,FALSE))</f>
        <v>Kein Eintrag</v>
      </c>
      <c r="K49" s="8">
        <f t="shared" si="29"/>
        <v>45204</v>
      </c>
      <c r="L49" s="9">
        <f t="shared" si="30"/>
        <v>45204</v>
      </c>
      <c r="M49" s="40" t="str">
        <f>IF(ISNA(VLOOKUP(L49,Eingabe!$A$40:$B$1136,1,FALSE)),"Kein Eintrag",VLOOKUP(L49,Eingabe!$A$40:$B$1136,2,FALSE))</f>
        <v>Kein Eintrag</v>
      </c>
      <c r="N49" s="8">
        <f t="shared" si="31"/>
        <v>45235</v>
      </c>
      <c r="O49" s="9">
        <f t="shared" si="32"/>
        <v>45235</v>
      </c>
      <c r="P49" s="40" t="str">
        <f>IF(ISNA(VLOOKUP(O49,Eingabe!$A$40:$B$1136,1,FALSE)),"Kein Eintrag",VLOOKUP(O49,Eingabe!$A$40:$B$1136,2,FALSE))</f>
        <v>Kein Eintrag</v>
      </c>
      <c r="Q49" s="8">
        <f t="shared" si="33"/>
        <v>45265</v>
      </c>
      <c r="R49" s="9">
        <f t="shared" si="34"/>
        <v>45265</v>
      </c>
      <c r="S49" s="40" t="str">
        <f>IF(ISNA(VLOOKUP(R49,Eingabe!$A$40:$B$1136,1,FALSE)),"Kein Eintrag",VLOOKUP(R49,Eingabe!$A$40:$B$1136,2,FALSE))</f>
        <v>Kein Eintrag</v>
      </c>
    </row>
    <row r="50" spans="2:19">
      <c r="B50" s="8">
        <f t="shared" si="23"/>
        <v>45113</v>
      </c>
      <c r="C50" s="9">
        <f t="shared" si="24"/>
        <v>45113</v>
      </c>
      <c r="D50" s="40" t="str">
        <f>IF(ISNA(VLOOKUP(C50,Eingabe!$A$40:$B$1136,1,FALSE)),"Kein Eintrag",VLOOKUP(C50,Eingabe!$A$40:$B$1136,2,FALSE))</f>
        <v>Kein Eintrag</v>
      </c>
      <c r="E50" s="8">
        <f t="shared" si="25"/>
        <v>45144</v>
      </c>
      <c r="F50" s="9">
        <f t="shared" si="26"/>
        <v>45144</v>
      </c>
      <c r="G50" s="40" t="str">
        <f>IF(ISNA(VLOOKUP(F50,Eingabe!$A$40:$B$1136,1,FALSE)),"Kein Eintrag",VLOOKUP(F50,Eingabe!$A$40:$B$1136,2,FALSE))</f>
        <v>Kein Eintrag</v>
      </c>
      <c r="H50" s="8">
        <f t="shared" si="27"/>
        <v>45175</v>
      </c>
      <c r="I50" s="9">
        <f t="shared" si="28"/>
        <v>45175</v>
      </c>
      <c r="J50" s="40" t="str">
        <f>IF(ISNA(VLOOKUP(I50,Eingabe!$A$40:$B$1136,1,FALSE)),"Kein Eintrag",VLOOKUP(I50,Eingabe!$A$40:$B$1136,2,FALSE))</f>
        <v>Kein Eintrag</v>
      </c>
      <c r="K50" s="8">
        <f t="shared" si="29"/>
        <v>45205</v>
      </c>
      <c r="L50" s="9">
        <f t="shared" si="30"/>
        <v>45205</v>
      </c>
      <c r="M50" s="40" t="str">
        <f>IF(ISNA(VLOOKUP(L50,Eingabe!$A$40:$B$1136,1,FALSE)),"Kein Eintrag",VLOOKUP(L50,Eingabe!$A$40:$B$1136,2,FALSE))</f>
        <v>Kein Eintrag</v>
      </c>
      <c r="N50" s="8">
        <f t="shared" si="31"/>
        <v>45236</v>
      </c>
      <c r="O50" s="9">
        <f t="shared" si="32"/>
        <v>45236</v>
      </c>
      <c r="P50" s="40" t="str">
        <f>IF(ISNA(VLOOKUP(O50,Eingabe!$A$40:$B$1136,1,FALSE)),"Kein Eintrag",VLOOKUP(O50,Eingabe!$A$40:$B$1136,2,FALSE))</f>
        <v>Kein Eintrag</v>
      </c>
      <c r="Q50" s="8">
        <f t="shared" si="33"/>
        <v>45266</v>
      </c>
      <c r="R50" s="9">
        <f t="shared" si="34"/>
        <v>45266</v>
      </c>
      <c r="S50" s="40" t="str">
        <f>IF(ISNA(VLOOKUP(R50,Eingabe!$A$40:$B$1136,1,FALSE)),"Kein Eintrag",VLOOKUP(R50,Eingabe!$A$40:$B$1136,2,FALSE))</f>
        <v>Kein Eintrag</v>
      </c>
    </row>
    <row r="51" spans="2:19">
      <c r="B51" s="8">
        <f t="shared" si="23"/>
        <v>45114</v>
      </c>
      <c r="C51" s="9">
        <f t="shared" si="24"/>
        <v>45114</v>
      </c>
      <c r="D51" s="40" t="str">
        <f>IF(ISNA(VLOOKUP(C51,Eingabe!$A$40:$B$1136,1,FALSE)),"Kein Eintrag",VLOOKUP(C51,Eingabe!$A$40:$B$1136,2,FALSE))</f>
        <v>Kein Eintrag</v>
      </c>
      <c r="E51" s="8">
        <f t="shared" si="25"/>
        <v>45145</v>
      </c>
      <c r="F51" s="9">
        <f t="shared" si="26"/>
        <v>45145</v>
      </c>
      <c r="G51" s="40" t="str">
        <f>IF(ISNA(VLOOKUP(F51,Eingabe!$A$40:$B$1136,1,FALSE)),"Kein Eintrag",VLOOKUP(F51,Eingabe!$A$40:$B$1136,2,FALSE))</f>
        <v>Kein Eintrag</v>
      </c>
      <c r="H51" s="8">
        <f t="shared" si="27"/>
        <v>45176</v>
      </c>
      <c r="I51" s="9">
        <f t="shared" si="28"/>
        <v>45176</v>
      </c>
      <c r="J51" s="40" t="str">
        <f>IF(ISNA(VLOOKUP(I51,Eingabe!$A$40:$B$1136,1,FALSE)),"Kein Eintrag",VLOOKUP(I51,Eingabe!$A$40:$B$1136,2,FALSE))</f>
        <v>Kein Eintrag</v>
      </c>
      <c r="K51" s="8">
        <f t="shared" si="29"/>
        <v>45206</v>
      </c>
      <c r="L51" s="9">
        <f t="shared" si="30"/>
        <v>45206</v>
      </c>
      <c r="M51" s="40" t="str">
        <f>IF(ISNA(VLOOKUP(L51,Eingabe!$A$40:$B$1136,1,FALSE)),"Kein Eintrag",VLOOKUP(L51,Eingabe!$A$40:$B$1136,2,FALSE))</f>
        <v>Kein Eintrag</v>
      </c>
      <c r="N51" s="8">
        <f t="shared" si="31"/>
        <v>45237</v>
      </c>
      <c r="O51" s="9">
        <f t="shared" si="32"/>
        <v>45237</v>
      </c>
      <c r="P51" s="40" t="str">
        <f>IF(ISNA(VLOOKUP(O51,Eingabe!$A$40:$B$1136,1,FALSE)),"Kein Eintrag",VLOOKUP(O51,Eingabe!$A$40:$B$1136,2,FALSE))</f>
        <v>Kein Eintrag</v>
      </c>
      <c r="Q51" s="8">
        <f t="shared" si="33"/>
        <v>45267</v>
      </c>
      <c r="R51" s="9">
        <f t="shared" si="34"/>
        <v>45267</v>
      </c>
      <c r="S51" s="40" t="str">
        <f>IF(ISNA(VLOOKUP(R51,Eingabe!$A$40:$B$1136,1,FALSE)),"Kein Eintrag",VLOOKUP(R51,Eingabe!$A$40:$B$1136,2,FALSE))</f>
        <v>Kein Eintrag</v>
      </c>
    </row>
    <row r="52" spans="2:19">
      <c r="B52" s="8">
        <f t="shared" si="23"/>
        <v>45115</v>
      </c>
      <c r="C52" s="9">
        <f t="shared" si="24"/>
        <v>45115</v>
      </c>
      <c r="D52" s="40" t="str">
        <f>IF(ISNA(VLOOKUP(C52,Eingabe!$A$40:$B$1136,1,FALSE)),"Kein Eintrag",VLOOKUP(C52,Eingabe!$A$40:$B$1136,2,FALSE))</f>
        <v>Kein Eintrag</v>
      </c>
      <c r="E52" s="8">
        <f t="shared" si="25"/>
        <v>45146</v>
      </c>
      <c r="F52" s="9">
        <f t="shared" si="26"/>
        <v>45146</v>
      </c>
      <c r="G52" s="40" t="str">
        <f>IF(ISNA(VLOOKUP(F52,Eingabe!$A$40:$B$1136,1,FALSE)),"Kein Eintrag",VLOOKUP(F52,Eingabe!$A$40:$B$1136,2,FALSE))</f>
        <v>Kein Eintrag</v>
      </c>
      <c r="H52" s="8">
        <f t="shared" si="27"/>
        <v>45177</v>
      </c>
      <c r="I52" s="9">
        <f t="shared" si="28"/>
        <v>45177</v>
      </c>
      <c r="J52" s="40" t="str">
        <f>IF(ISNA(VLOOKUP(I52,Eingabe!$A$40:$B$1136,1,FALSE)),"Kein Eintrag",VLOOKUP(I52,Eingabe!$A$40:$B$1136,2,FALSE))</f>
        <v>Kein Eintrag</v>
      </c>
      <c r="K52" s="8">
        <f t="shared" si="29"/>
        <v>45207</v>
      </c>
      <c r="L52" s="9">
        <f t="shared" si="30"/>
        <v>45207</v>
      </c>
      <c r="M52" s="40" t="str">
        <f>IF(ISNA(VLOOKUP(L52,Eingabe!$A$40:$B$1136,1,FALSE)),"Kein Eintrag",VLOOKUP(L52,Eingabe!$A$40:$B$1136,2,FALSE))</f>
        <v>Kein Eintrag</v>
      </c>
      <c r="N52" s="8">
        <f t="shared" si="31"/>
        <v>45238</v>
      </c>
      <c r="O52" s="9">
        <f t="shared" si="32"/>
        <v>45238</v>
      </c>
      <c r="P52" s="40" t="str">
        <f>IF(ISNA(VLOOKUP(O52,Eingabe!$A$40:$B$1136,1,FALSE)),"Kein Eintrag",VLOOKUP(O52,Eingabe!$A$40:$B$1136,2,FALSE))</f>
        <v>Kein Eintrag</v>
      </c>
      <c r="Q52" s="8">
        <f t="shared" si="33"/>
        <v>45268</v>
      </c>
      <c r="R52" s="9">
        <f t="shared" si="34"/>
        <v>45268</v>
      </c>
      <c r="S52" s="40" t="str">
        <f>IF(ISNA(VLOOKUP(R52,Eingabe!$A$40:$B$1136,1,FALSE)),"Kein Eintrag",VLOOKUP(R52,Eingabe!$A$40:$B$1136,2,FALSE))</f>
        <v>Kein Eintrag</v>
      </c>
    </row>
    <row r="53" spans="2:19">
      <c r="B53" s="8">
        <f t="shared" si="23"/>
        <v>45116</v>
      </c>
      <c r="C53" s="9">
        <f t="shared" si="24"/>
        <v>45116</v>
      </c>
      <c r="D53" s="40" t="str">
        <f>IF(ISNA(VLOOKUP(C53,Eingabe!$A$40:$B$1136,1,FALSE)),"Kein Eintrag",VLOOKUP(C53,Eingabe!$A$40:$B$1136,2,FALSE))</f>
        <v>Kein Eintrag</v>
      </c>
      <c r="E53" s="8">
        <f t="shared" si="25"/>
        <v>45147</v>
      </c>
      <c r="F53" s="9">
        <f t="shared" si="26"/>
        <v>45147</v>
      </c>
      <c r="G53" s="40" t="str">
        <f>IF(ISNA(VLOOKUP(F53,Eingabe!$A$40:$B$1136,1,FALSE)),"Kein Eintrag",VLOOKUP(F53,Eingabe!$A$40:$B$1136,2,FALSE))</f>
        <v>Kein Eintrag</v>
      </c>
      <c r="H53" s="8">
        <f t="shared" si="27"/>
        <v>45178</v>
      </c>
      <c r="I53" s="9">
        <f t="shared" si="28"/>
        <v>45178</v>
      </c>
      <c r="J53" s="40" t="str">
        <f>IF(ISNA(VLOOKUP(I53,Eingabe!$A$40:$B$1136,1,FALSE)),"Kein Eintrag",VLOOKUP(I53,Eingabe!$A$40:$B$1136,2,FALSE))</f>
        <v>Kein Eintrag</v>
      </c>
      <c r="K53" s="8">
        <f t="shared" si="29"/>
        <v>45208</v>
      </c>
      <c r="L53" s="9">
        <f t="shared" si="30"/>
        <v>45208</v>
      </c>
      <c r="M53" s="40" t="str">
        <f>IF(ISNA(VLOOKUP(L53,Eingabe!$A$40:$B$1136,1,FALSE)),"Kein Eintrag",VLOOKUP(L53,Eingabe!$A$40:$B$1136,2,FALSE))</f>
        <v>Kein Eintrag</v>
      </c>
      <c r="N53" s="8">
        <f t="shared" si="31"/>
        <v>45239</v>
      </c>
      <c r="O53" s="9">
        <f t="shared" si="32"/>
        <v>45239</v>
      </c>
      <c r="P53" s="40" t="str">
        <f>IF(ISNA(VLOOKUP(O53,Eingabe!$A$40:$B$1136,1,FALSE)),"Kein Eintrag",VLOOKUP(O53,Eingabe!$A$40:$B$1136,2,FALSE))</f>
        <v>Kein Eintrag</v>
      </c>
      <c r="Q53" s="8">
        <f t="shared" si="33"/>
        <v>45269</v>
      </c>
      <c r="R53" s="9">
        <f t="shared" si="34"/>
        <v>45269</v>
      </c>
      <c r="S53" s="40" t="str">
        <f>IF(ISNA(VLOOKUP(R53,Eingabe!$A$40:$B$1136,1,FALSE)),"Kein Eintrag",VLOOKUP(R53,Eingabe!$A$40:$B$1136,2,FALSE))</f>
        <v>Kein Eintrag</v>
      </c>
    </row>
    <row r="54" spans="2:19">
      <c r="B54" s="8">
        <f t="shared" si="23"/>
        <v>45117</v>
      </c>
      <c r="C54" s="9">
        <f t="shared" si="24"/>
        <v>45117</v>
      </c>
      <c r="D54" s="40" t="str">
        <f>IF(ISNA(VLOOKUP(C54,Eingabe!$A$40:$B$1136,1,FALSE)),"Kein Eintrag",VLOOKUP(C54,Eingabe!$A$40:$B$1136,2,FALSE))</f>
        <v>Kein Eintrag</v>
      </c>
      <c r="E54" s="8">
        <f t="shared" si="25"/>
        <v>45148</v>
      </c>
      <c r="F54" s="9">
        <f t="shared" si="26"/>
        <v>45148</v>
      </c>
      <c r="G54" s="40" t="str">
        <f>IF(ISNA(VLOOKUP(F54,Eingabe!$A$40:$B$1136,1,FALSE)),"Kein Eintrag",VLOOKUP(F54,Eingabe!$A$40:$B$1136,2,FALSE))</f>
        <v>Kein Eintrag</v>
      </c>
      <c r="H54" s="8">
        <f t="shared" si="27"/>
        <v>45179</v>
      </c>
      <c r="I54" s="9">
        <f t="shared" si="28"/>
        <v>45179</v>
      </c>
      <c r="J54" s="40" t="str">
        <f>IF(ISNA(VLOOKUP(I54,Eingabe!$A$40:$B$1136,1,FALSE)),"Kein Eintrag",VLOOKUP(I54,Eingabe!$A$40:$B$1136,2,FALSE))</f>
        <v>Kein Eintrag</v>
      </c>
      <c r="K54" s="8">
        <f t="shared" si="29"/>
        <v>45209</v>
      </c>
      <c r="L54" s="9">
        <f t="shared" si="30"/>
        <v>45209</v>
      </c>
      <c r="M54" s="40" t="str">
        <f>IF(ISNA(VLOOKUP(L54,Eingabe!$A$40:$B$1136,1,FALSE)),"Kein Eintrag",VLOOKUP(L54,Eingabe!$A$40:$B$1136,2,FALSE))</f>
        <v>Kein Eintrag</v>
      </c>
      <c r="N54" s="8">
        <f t="shared" si="31"/>
        <v>45240</v>
      </c>
      <c r="O54" s="9">
        <f t="shared" si="32"/>
        <v>45240</v>
      </c>
      <c r="P54" s="40" t="str">
        <f>IF(ISNA(VLOOKUP(O54,Eingabe!$A$40:$B$1136,1,FALSE)),"Kein Eintrag",VLOOKUP(O54,Eingabe!$A$40:$B$1136,2,FALSE))</f>
        <v>Kein Eintrag</v>
      </c>
      <c r="Q54" s="8">
        <f t="shared" si="33"/>
        <v>45270</v>
      </c>
      <c r="R54" s="9">
        <f t="shared" si="34"/>
        <v>45270</v>
      </c>
      <c r="S54" s="40" t="str">
        <f>IF(ISNA(VLOOKUP(R54,Eingabe!$A$40:$B$1136,1,FALSE)),"Kein Eintrag",VLOOKUP(R54,Eingabe!$A$40:$B$1136,2,FALSE))</f>
        <v>Kein Eintrag</v>
      </c>
    </row>
    <row r="55" spans="2:19">
      <c r="B55" s="8">
        <f t="shared" si="23"/>
        <v>45118</v>
      </c>
      <c r="C55" s="9">
        <f t="shared" si="24"/>
        <v>45118</v>
      </c>
      <c r="D55" s="40" t="str">
        <f>IF(ISNA(VLOOKUP(C55,Eingabe!$A$40:$B$1136,1,FALSE)),"Kein Eintrag",VLOOKUP(C55,Eingabe!$A$40:$B$1136,2,FALSE))</f>
        <v>Kein Eintrag</v>
      </c>
      <c r="E55" s="8">
        <f t="shared" si="25"/>
        <v>45149</v>
      </c>
      <c r="F55" s="9">
        <f t="shared" si="26"/>
        <v>45149</v>
      </c>
      <c r="G55" s="40" t="str">
        <f>IF(ISNA(VLOOKUP(F55,Eingabe!$A$40:$B$1136,1,FALSE)),"Kein Eintrag",VLOOKUP(F55,Eingabe!$A$40:$B$1136,2,FALSE))</f>
        <v>Kein Eintrag</v>
      </c>
      <c r="H55" s="8">
        <f t="shared" si="27"/>
        <v>45180</v>
      </c>
      <c r="I55" s="9">
        <f t="shared" si="28"/>
        <v>45180</v>
      </c>
      <c r="J55" s="40" t="str">
        <f>IF(ISNA(VLOOKUP(I55,Eingabe!$A$40:$B$1136,1,FALSE)),"Kein Eintrag",VLOOKUP(I55,Eingabe!$A$40:$B$1136,2,FALSE))</f>
        <v>Kein Eintrag</v>
      </c>
      <c r="K55" s="8">
        <f t="shared" si="29"/>
        <v>45210</v>
      </c>
      <c r="L55" s="9">
        <f t="shared" si="30"/>
        <v>45210</v>
      </c>
      <c r="M55" s="40" t="str">
        <f>IF(ISNA(VLOOKUP(L55,Eingabe!$A$40:$B$1136,1,FALSE)),"Kein Eintrag",VLOOKUP(L55,Eingabe!$A$40:$B$1136,2,FALSE))</f>
        <v>Kein Eintrag</v>
      </c>
      <c r="N55" s="8">
        <f t="shared" si="31"/>
        <v>45241</v>
      </c>
      <c r="O55" s="9">
        <f t="shared" si="32"/>
        <v>45241</v>
      </c>
      <c r="P55" s="40" t="str">
        <f>IF(ISNA(VLOOKUP(O55,Eingabe!$A$40:$B$1136,1,FALSE)),"Kein Eintrag",VLOOKUP(O55,Eingabe!$A$40:$B$1136,2,FALSE))</f>
        <v>Kein Eintrag</v>
      </c>
      <c r="Q55" s="8">
        <f t="shared" si="33"/>
        <v>45271</v>
      </c>
      <c r="R55" s="9">
        <f t="shared" si="34"/>
        <v>45271</v>
      </c>
      <c r="S55" s="40" t="str">
        <f>IF(ISNA(VLOOKUP(R55,Eingabe!$A$40:$B$1136,1,FALSE)),"Kein Eintrag",VLOOKUP(R55,Eingabe!$A$40:$B$1136,2,FALSE))</f>
        <v>Kein Eintrag</v>
      </c>
    </row>
    <row r="56" spans="2:19">
      <c r="B56" s="8">
        <f t="shared" si="23"/>
        <v>45119</v>
      </c>
      <c r="C56" s="9">
        <f t="shared" si="24"/>
        <v>45119</v>
      </c>
      <c r="D56" s="40" t="str">
        <f>IF(ISNA(VLOOKUP(C56,Eingabe!$A$40:$B$1136,1,FALSE)),"Kein Eintrag",VLOOKUP(C56,Eingabe!$A$40:$B$1136,2,FALSE))</f>
        <v>Kein Eintrag</v>
      </c>
      <c r="E56" s="8">
        <f t="shared" si="25"/>
        <v>45150</v>
      </c>
      <c r="F56" s="9">
        <f t="shared" si="26"/>
        <v>45150</v>
      </c>
      <c r="G56" s="40" t="str">
        <f>IF(ISNA(VLOOKUP(F56,Eingabe!$A$40:$B$1136,1,FALSE)),"Kein Eintrag",VLOOKUP(F56,Eingabe!$A$40:$B$1136,2,FALSE))</f>
        <v>Kein Eintrag</v>
      </c>
      <c r="H56" s="8">
        <f t="shared" si="27"/>
        <v>45181</v>
      </c>
      <c r="I56" s="9">
        <f t="shared" si="28"/>
        <v>45181</v>
      </c>
      <c r="J56" s="40" t="str">
        <f>IF(ISNA(VLOOKUP(I56,Eingabe!$A$40:$B$1136,1,FALSE)),"Kein Eintrag",VLOOKUP(I56,Eingabe!$A$40:$B$1136,2,FALSE))</f>
        <v>Kein Eintrag</v>
      </c>
      <c r="K56" s="8">
        <f t="shared" si="29"/>
        <v>45211</v>
      </c>
      <c r="L56" s="9">
        <f t="shared" si="30"/>
        <v>45211</v>
      </c>
      <c r="M56" s="40" t="str">
        <f>IF(ISNA(VLOOKUP(L56,Eingabe!$A$40:$B$1136,1,FALSE)),"Kein Eintrag",VLOOKUP(L56,Eingabe!$A$40:$B$1136,2,FALSE))</f>
        <v>Kein Eintrag</v>
      </c>
      <c r="N56" s="8">
        <f t="shared" si="31"/>
        <v>45242</v>
      </c>
      <c r="O56" s="9">
        <f t="shared" si="32"/>
        <v>45242</v>
      </c>
      <c r="P56" s="40" t="str">
        <f>IF(ISNA(VLOOKUP(O56,Eingabe!$A$40:$B$1136,1,FALSE)),"Kein Eintrag",VLOOKUP(O56,Eingabe!$A$40:$B$1136,2,FALSE))</f>
        <v>Kein Eintrag</v>
      </c>
      <c r="Q56" s="8">
        <f t="shared" si="33"/>
        <v>45272</v>
      </c>
      <c r="R56" s="9">
        <f t="shared" si="34"/>
        <v>45272</v>
      </c>
      <c r="S56" s="40" t="str">
        <f>IF(ISNA(VLOOKUP(R56,Eingabe!$A$40:$B$1136,1,FALSE)),"Kein Eintrag",VLOOKUP(R56,Eingabe!$A$40:$B$1136,2,FALSE))</f>
        <v>Kein Eintrag</v>
      </c>
    </row>
    <row r="57" spans="2:19">
      <c r="B57" s="8">
        <f t="shared" si="23"/>
        <v>45120</v>
      </c>
      <c r="C57" s="9">
        <f t="shared" si="24"/>
        <v>45120</v>
      </c>
      <c r="D57" s="40" t="str">
        <f>IF(ISNA(VLOOKUP(C57,Eingabe!$A$40:$B$1136,1,FALSE)),"Kein Eintrag",VLOOKUP(C57,Eingabe!$A$40:$B$1136,2,FALSE))</f>
        <v>Kein Eintrag</v>
      </c>
      <c r="E57" s="8">
        <f t="shared" si="25"/>
        <v>45151</v>
      </c>
      <c r="F57" s="9">
        <f t="shared" si="26"/>
        <v>45151</v>
      </c>
      <c r="G57" s="40" t="str">
        <f>IF(ISNA(VLOOKUP(F57,Eingabe!$A$40:$B$1136,1,FALSE)),"Kein Eintrag",VLOOKUP(F57,Eingabe!$A$40:$B$1136,2,FALSE))</f>
        <v>Kein Eintrag</v>
      </c>
      <c r="H57" s="8">
        <f t="shared" si="27"/>
        <v>45182</v>
      </c>
      <c r="I57" s="9">
        <f t="shared" si="28"/>
        <v>45182</v>
      </c>
      <c r="J57" s="40" t="str">
        <f>IF(ISNA(VLOOKUP(I57,Eingabe!$A$40:$B$1136,1,FALSE)),"Kein Eintrag",VLOOKUP(I57,Eingabe!$A$40:$B$1136,2,FALSE))</f>
        <v>Kein Eintrag</v>
      </c>
      <c r="K57" s="8">
        <f t="shared" si="29"/>
        <v>45212</v>
      </c>
      <c r="L57" s="9">
        <f t="shared" si="30"/>
        <v>45212</v>
      </c>
      <c r="M57" s="40" t="str">
        <f>IF(ISNA(VLOOKUP(L57,Eingabe!$A$40:$B$1136,1,FALSE)),"Kein Eintrag",VLOOKUP(L57,Eingabe!$A$40:$B$1136,2,FALSE))</f>
        <v>Kein Eintrag</v>
      </c>
      <c r="N57" s="8">
        <f t="shared" si="31"/>
        <v>45243</v>
      </c>
      <c r="O57" s="9">
        <f t="shared" si="32"/>
        <v>45243</v>
      </c>
      <c r="P57" s="40" t="str">
        <f>IF(ISNA(VLOOKUP(O57,Eingabe!$A$40:$B$1136,1,FALSE)),"Kein Eintrag",VLOOKUP(O57,Eingabe!$A$40:$B$1136,2,FALSE))</f>
        <v>Kein Eintrag</v>
      </c>
      <c r="Q57" s="8">
        <f t="shared" si="33"/>
        <v>45273</v>
      </c>
      <c r="R57" s="9">
        <f t="shared" si="34"/>
        <v>45273</v>
      </c>
      <c r="S57" s="40" t="str">
        <f>IF(ISNA(VLOOKUP(R57,Eingabe!$A$40:$B$1136,1,FALSE)),"Kein Eintrag",VLOOKUP(R57,Eingabe!$A$40:$B$1136,2,FALSE))</f>
        <v>Kein Eintrag</v>
      </c>
    </row>
    <row r="58" spans="2:19">
      <c r="B58" s="8">
        <f t="shared" si="23"/>
        <v>45121</v>
      </c>
      <c r="C58" s="9">
        <f t="shared" si="24"/>
        <v>45121</v>
      </c>
      <c r="D58" s="40" t="str">
        <f>IF(ISNA(VLOOKUP(C58,Eingabe!$A$40:$B$1136,1,FALSE)),"Kein Eintrag",VLOOKUP(C58,Eingabe!$A$40:$B$1136,2,FALSE))</f>
        <v>Kein Eintrag</v>
      </c>
      <c r="E58" s="8">
        <f t="shared" si="25"/>
        <v>45152</v>
      </c>
      <c r="F58" s="9">
        <f t="shared" si="26"/>
        <v>45152</v>
      </c>
      <c r="G58" s="40" t="str">
        <f>IF(ISNA(VLOOKUP(F58,Eingabe!$A$40:$B$1136,1,FALSE)),"Kein Eintrag",VLOOKUP(F58,Eingabe!$A$40:$B$1136,2,FALSE))</f>
        <v>Kein Eintrag</v>
      </c>
      <c r="H58" s="8">
        <f t="shared" si="27"/>
        <v>45183</v>
      </c>
      <c r="I58" s="9">
        <f t="shared" si="28"/>
        <v>45183</v>
      </c>
      <c r="J58" s="40" t="str">
        <f>IF(ISNA(VLOOKUP(I58,Eingabe!$A$40:$B$1136,1,FALSE)),"Kein Eintrag",VLOOKUP(I58,Eingabe!$A$40:$B$1136,2,FALSE))</f>
        <v>Kein Eintrag</v>
      </c>
      <c r="K58" s="8">
        <f t="shared" si="29"/>
        <v>45213</v>
      </c>
      <c r="L58" s="9">
        <f t="shared" si="30"/>
        <v>45213</v>
      </c>
      <c r="M58" s="40" t="str">
        <f>IF(ISNA(VLOOKUP(L58,Eingabe!$A$40:$B$1136,1,FALSE)),"Kein Eintrag",VLOOKUP(L58,Eingabe!$A$40:$B$1136,2,FALSE))</f>
        <v>Kein Eintrag</v>
      </c>
      <c r="N58" s="8">
        <f t="shared" si="31"/>
        <v>45244</v>
      </c>
      <c r="O58" s="9">
        <f t="shared" si="32"/>
        <v>45244</v>
      </c>
      <c r="P58" s="40" t="str">
        <f>IF(ISNA(VLOOKUP(O58,Eingabe!$A$40:$B$1136,1,FALSE)),"Kein Eintrag",VLOOKUP(O58,Eingabe!$A$40:$B$1136,2,FALSE))</f>
        <v>Kein Eintrag</v>
      </c>
      <c r="Q58" s="8">
        <f t="shared" si="33"/>
        <v>45274</v>
      </c>
      <c r="R58" s="9">
        <f t="shared" si="34"/>
        <v>45274</v>
      </c>
      <c r="S58" s="40" t="str">
        <f>IF(ISNA(VLOOKUP(R58,Eingabe!$A$40:$B$1136,1,FALSE)),"Kein Eintrag",VLOOKUP(R58,Eingabe!$A$40:$B$1136,2,FALSE))</f>
        <v>Kein Eintrag</v>
      </c>
    </row>
    <row r="59" spans="2:19">
      <c r="B59" s="8">
        <f t="shared" si="23"/>
        <v>45122</v>
      </c>
      <c r="C59" s="9">
        <f t="shared" si="24"/>
        <v>45122</v>
      </c>
      <c r="D59" s="40" t="str">
        <f>IF(ISNA(VLOOKUP(C59,Eingabe!$A$40:$B$1136,1,FALSE)),"Kein Eintrag",VLOOKUP(C59,Eingabe!$A$40:$B$1136,2,FALSE))</f>
        <v>Kein Eintrag</v>
      </c>
      <c r="E59" s="8">
        <f t="shared" si="25"/>
        <v>45153</v>
      </c>
      <c r="F59" s="9">
        <f t="shared" si="26"/>
        <v>45153</v>
      </c>
      <c r="G59" s="40" t="str">
        <f>IF(ISNA(VLOOKUP(F59,Eingabe!$A$40:$B$1136,1,FALSE)),"Kein Eintrag",VLOOKUP(F59,Eingabe!$A$40:$B$1136,2,FALSE))</f>
        <v>Kein Eintrag</v>
      </c>
      <c r="H59" s="8">
        <f t="shared" si="27"/>
        <v>45184</v>
      </c>
      <c r="I59" s="9">
        <f t="shared" si="28"/>
        <v>45184</v>
      </c>
      <c r="J59" s="40" t="str">
        <f>IF(ISNA(VLOOKUP(I59,Eingabe!$A$40:$B$1136,1,FALSE)),"Kein Eintrag",VLOOKUP(I59,Eingabe!$A$40:$B$1136,2,FALSE))</f>
        <v>Kein Eintrag</v>
      </c>
      <c r="K59" s="8">
        <f t="shared" si="29"/>
        <v>45214</v>
      </c>
      <c r="L59" s="9">
        <f t="shared" si="30"/>
        <v>45214</v>
      </c>
      <c r="M59" s="40" t="str">
        <f>IF(ISNA(VLOOKUP(L59,Eingabe!$A$40:$B$1136,1,FALSE)),"Kein Eintrag",VLOOKUP(L59,Eingabe!$A$40:$B$1136,2,FALSE))</f>
        <v>Kein Eintrag</v>
      </c>
      <c r="N59" s="8">
        <f t="shared" si="31"/>
        <v>45245</v>
      </c>
      <c r="O59" s="9">
        <f t="shared" si="32"/>
        <v>45245</v>
      </c>
      <c r="P59" s="40" t="str">
        <f>IF(ISNA(VLOOKUP(O59,Eingabe!$A$40:$B$1136,1,FALSE)),"Kein Eintrag",VLOOKUP(O59,Eingabe!$A$40:$B$1136,2,FALSE))</f>
        <v>Kein Eintrag</v>
      </c>
      <c r="Q59" s="8">
        <f t="shared" si="33"/>
        <v>45275</v>
      </c>
      <c r="R59" s="9">
        <f t="shared" si="34"/>
        <v>45275</v>
      </c>
      <c r="S59" s="40" t="str">
        <f>IF(ISNA(VLOOKUP(R59,Eingabe!$A$40:$B$1136,1,FALSE)),"Kein Eintrag",VLOOKUP(R59,Eingabe!$A$40:$B$1136,2,FALSE))</f>
        <v>Kein Eintrag</v>
      </c>
    </row>
    <row r="60" spans="2:19">
      <c r="B60" s="8">
        <f t="shared" si="23"/>
        <v>45123</v>
      </c>
      <c r="C60" s="9">
        <f t="shared" si="24"/>
        <v>45123</v>
      </c>
      <c r="D60" s="40" t="str">
        <f>IF(ISNA(VLOOKUP(C60,Eingabe!$A$40:$B$1136,1,FALSE)),"Kein Eintrag",VLOOKUP(C60,Eingabe!$A$40:$B$1136,2,FALSE))</f>
        <v>Kein Eintrag</v>
      </c>
      <c r="E60" s="8">
        <f t="shared" si="25"/>
        <v>45154</v>
      </c>
      <c r="F60" s="9">
        <f t="shared" si="26"/>
        <v>45154</v>
      </c>
      <c r="G60" s="40" t="str">
        <f>IF(ISNA(VLOOKUP(F60,Eingabe!$A$40:$B$1136,1,FALSE)),"Kein Eintrag",VLOOKUP(F60,Eingabe!$A$40:$B$1136,2,FALSE))</f>
        <v>Kein Eintrag</v>
      </c>
      <c r="H60" s="8">
        <f t="shared" si="27"/>
        <v>45185</v>
      </c>
      <c r="I60" s="9">
        <f t="shared" si="28"/>
        <v>45185</v>
      </c>
      <c r="J60" s="40" t="str">
        <f>IF(ISNA(VLOOKUP(I60,Eingabe!$A$40:$B$1136,1,FALSE)),"Kein Eintrag",VLOOKUP(I60,Eingabe!$A$40:$B$1136,2,FALSE))</f>
        <v>Kein Eintrag</v>
      </c>
      <c r="K60" s="8">
        <f t="shared" si="29"/>
        <v>45215</v>
      </c>
      <c r="L60" s="9">
        <f t="shared" si="30"/>
        <v>45215</v>
      </c>
      <c r="M60" s="40" t="str">
        <f>IF(ISNA(VLOOKUP(L60,Eingabe!$A$40:$B$1136,1,FALSE)),"Kein Eintrag",VLOOKUP(L60,Eingabe!$A$40:$B$1136,2,FALSE))</f>
        <v>Kein Eintrag</v>
      </c>
      <c r="N60" s="8">
        <f t="shared" si="31"/>
        <v>45246</v>
      </c>
      <c r="O60" s="9">
        <f t="shared" si="32"/>
        <v>45246</v>
      </c>
      <c r="P60" s="40" t="str">
        <f>IF(ISNA(VLOOKUP(O60,Eingabe!$A$40:$B$1136,1,FALSE)),"Kein Eintrag",VLOOKUP(O60,Eingabe!$A$40:$B$1136,2,FALSE))</f>
        <v>Kein Eintrag</v>
      </c>
      <c r="Q60" s="8">
        <f t="shared" si="33"/>
        <v>45276</v>
      </c>
      <c r="R60" s="9">
        <f t="shared" si="34"/>
        <v>45276</v>
      </c>
      <c r="S60" s="40" t="str">
        <f>IF(ISNA(VLOOKUP(R60,Eingabe!$A$40:$B$1136,1,FALSE)),"Kein Eintrag",VLOOKUP(R60,Eingabe!$A$40:$B$1136,2,FALSE))</f>
        <v>Kein Eintrag</v>
      </c>
    </row>
    <row r="61" spans="2:19">
      <c r="B61" s="8">
        <f t="shared" si="23"/>
        <v>45124</v>
      </c>
      <c r="C61" s="9">
        <f t="shared" si="24"/>
        <v>45124</v>
      </c>
      <c r="D61" s="40" t="str">
        <f>IF(ISNA(VLOOKUP(C61,Eingabe!$A$40:$B$1136,1,FALSE)),"Kein Eintrag",VLOOKUP(C61,Eingabe!$A$40:$B$1136,2,FALSE))</f>
        <v>Kein Eintrag</v>
      </c>
      <c r="E61" s="8">
        <f t="shared" si="25"/>
        <v>45155</v>
      </c>
      <c r="F61" s="9">
        <f t="shared" si="26"/>
        <v>45155</v>
      </c>
      <c r="G61" s="40" t="str">
        <f>IF(ISNA(VLOOKUP(F61,Eingabe!$A$40:$B$1136,1,FALSE)),"Kein Eintrag",VLOOKUP(F61,Eingabe!$A$40:$B$1136,2,FALSE))</f>
        <v>Kein Eintrag</v>
      </c>
      <c r="H61" s="8">
        <f t="shared" si="27"/>
        <v>45186</v>
      </c>
      <c r="I61" s="9">
        <f t="shared" si="28"/>
        <v>45186</v>
      </c>
      <c r="J61" s="40" t="str">
        <f>IF(ISNA(VLOOKUP(I61,Eingabe!$A$40:$B$1136,1,FALSE)),"Kein Eintrag",VLOOKUP(I61,Eingabe!$A$40:$B$1136,2,FALSE))</f>
        <v>Kein Eintrag</v>
      </c>
      <c r="K61" s="8">
        <f t="shared" si="29"/>
        <v>45216</v>
      </c>
      <c r="L61" s="9">
        <f t="shared" si="30"/>
        <v>45216</v>
      </c>
      <c r="M61" s="40" t="str">
        <f>IF(ISNA(VLOOKUP(L61,Eingabe!$A$40:$B$1136,1,FALSE)),"Kein Eintrag",VLOOKUP(L61,Eingabe!$A$40:$B$1136,2,FALSE))</f>
        <v>Kein Eintrag</v>
      </c>
      <c r="N61" s="8">
        <f t="shared" si="31"/>
        <v>45247</v>
      </c>
      <c r="O61" s="9">
        <f t="shared" si="32"/>
        <v>45247</v>
      </c>
      <c r="P61" s="40" t="str">
        <f>IF(ISNA(VLOOKUP(O61,Eingabe!$A$40:$B$1136,1,FALSE)),"Kein Eintrag",VLOOKUP(O61,Eingabe!$A$40:$B$1136,2,FALSE))</f>
        <v>Kein Eintrag</v>
      </c>
      <c r="Q61" s="8">
        <f t="shared" si="33"/>
        <v>45277</v>
      </c>
      <c r="R61" s="9">
        <f t="shared" si="34"/>
        <v>45277</v>
      </c>
      <c r="S61" s="40" t="str">
        <f>IF(ISNA(VLOOKUP(R61,Eingabe!$A$40:$B$1136,1,FALSE)),"Kein Eintrag",VLOOKUP(R61,Eingabe!$A$40:$B$1136,2,FALSE))</f>
        <v>Kein Eintrag</v>
      </c>
    </row>
    <row r="62" spans="2:19">
      <c r="B62" s="8">
        <f t="shared" si="23"/>
        <v>45125</v>
      </c>
      <c r="C62" s="9">
        <f t="shared" si="24"/>
        <v>45125</v>
      </c>
      <c r="D62" s="40" t="str">
        <f>IF(ISNA(VLOOKUP(C62,Eingabe!$A$40:$B$1136,1,FALSE)),"Kein Eintrag",VLOOKUP(C62,Eingabe!$A$40:$B$1136,2,FALSE))</f>
        <v>Kein Eintrag</v>
      </c>
      <c r="E62" s="8">
        <f t="shared" si="25"/>
        <v>45156</v>
      </c>
      <c r="F62" s="9">
        <f t="shared" si="26"/>
        <v>45156</v>
      </c>
      <c r="G62" s="40" t="str">
        <f>IF(ISNA(VLOOKUP(F62,Eingabe!$A$40:$B$1136,1,FALSE)),"Kein Eintrag",VLOOKUP(F62,Eingabe!$A$40:$B$1136,2,FALSE))</f>
        <v>Kein Eintrag</v>
      </c>
      <c r="H62" s="8">
        <f t="shared" si="27"/>
        <v>45187</v>
      </c>
      <c r="I62" s="9">
        <f t="shared" si="28"/>
        <v>45187</v>
      </c>
      <c r="J62" s="40" t="str">
        <f>IF(ISNA(VLOOKUP(I62,Eingabe!$A$40:$B$1136,1,FALSE)),"Kein Eintrag",VLOOKUP(I62,Eingabe!$A$40:$B$1136,2,FALSE))</f>
        <v>Kein Eintrag</v>
      </c>
      <c r="K62" s="8">
        <f t="shared" si="29"/>
        <v>45217</v>
      </c>
      <c r="L62" s="9">
        <f t="shared" si="30"/>
        <v>45217</v>
      </c>
      <c r="M62" s="40" t="str">
        <f>IF(ISNA(VLOOKUP(L62,Eingabe!$A$40:$B$1136,1,FALSE)),"Kein Eintrag",VLOOKUP(L62,Eingabe!$A$40:$B$1136,2,FALSE))</f>
        <v>Kein Eintrag</v>
      </c>
      <c r="N62" s="8">
        <f t="shared" si="31"/>
        <v>45248</v>
      </c>
      <c r="O62" s="9">
        <f t="shared" si="32"/>
        <v>45248</v>
      </c>
      <c r="P62" s="40" t="str">
        <f>IF(ISNA(VLOOKUP(O62,Eingabe!$A$40:$B$1136,1,FALSE)),"Kein Eintrag",VLOOKUP(O62,Eingabe!$A$40:$B$1136,2,FALSE))</f>
        <v>Kein Eintrag</v>
      </c>
      <c r="Q62" s="8">
        <f t="shared" si="33"/>
        <v>45278</v>
      </c>
      <c r="R62" s="9">
        <f t="shared" si="34"/>
        <v>45278</v>
      </c>
      <c r="S62" s="40" t="str">
        <f>IF(ISNA(VLOOKUP(R62,Eingabe!$A$40:$B$1136,1,FALSE)),"Kein Eintrag",VLOOKUP(R62,Eingabe!$A$40:$B$1136,2,FALSE))</f>
        <v>Kein Eintrag</v>
      </c>
    </row>
    <row r="63" spans="2:19">
      <c r="B63" s="8">
        <f t="shared" si="23"/>
        <v>45126</v>
      </c>
      <c r="C63" s="9">
        <f t="shared" si="24"/>
        <v>45126</v>
      </c>
      <c r="D63" s="40" t="str">
        <f>IF(ISNA(VLOOKUP(C63,Eingabe!$A$40:$B$1136,1,FALSE)),"Kein Eintrag",VLOOKUP(C63,Eingabe!$A$40:$B$1136,2,FALSE))</f>
        <v>Kein Eintrag</v>
      </c>
      <c r="E63" s="8">
        <f t="shared" si="25"/>
        <v>45157</v>
      </c>
      <c r="F63" s="9">
        <f t="shared" si="26"/>
        <v>45157</v>
      </c>
      <c r="G63" s="40" t="str">
        <f>IF(ISNA(VLOOKUP(F63,Eingabe!$A$40:$B$1136,1,FALSE)),"Kein Eintrag",VLOOKUP(F63,Eingabe!$A$40:$B$1136,2,FALSE))</f>
        <v>Kein Eintrag</v>
      </c>
      <c r="H63" s="8">
        <f t="shared" si="27"/>
        <v>45188</v>
      </c>
      <c r="I63" s="9">
        <f t="shared" si="28"/>
        <v>45188</v>
      </c>
      <c r="J63" s="40" t="str">
        <f>IF(ISNA(VLOOKUP(I63,Eingabe!$A$40:$B$1136,1,FALSE)),"Kein Eintrag",VLOOKUP(I63,Eingabe!$A$40:$B$1136,2,FALSE))</f>
        <v>Kein Eintrag</v>
      </c>
      <c r="K63" s="8">
        <f t="shared" si="29"/>
        <v>45218</v>
      </c>
      <c r="L63" s="9">
        <f t="shared" si="30"/>
        <v>45218</v>
      </c>
      <c r="M63" s="40" t="str">
        <f>IF(ISNA(VLOOKUP(L63,Eingabe!$A$40:$B$1136,1,FALSE)),"Kein Eintrag",VLOOKUP(L63,Eingabe!$A$40:$B$1136,2,FALSE))</f>
        <v>Kein Eintrag</v>
      </c>
      <c r="N63" s="8">
        <f t="shared" si="31"/>
        <v>45249</v>
      </c>
      <c r="O63" s="9">
        <f t="shared" si="32"/>
        <v>45249</v>
      </c>
      <c r="P63" s="40" t="str">
        <f>IF(ISNA(VLOOKUP(O63,Eingabe!$A$40:$B$1136,1,FALSE)),"Kein Eintrag",VLOOKUP(O63,Eingabe!$A$40:$B$1136,2,FALSE))</f>
        <v>Kein Eintrag</v>
      </c>
      <c r="Q63" s="8">
        <f t="shared" si="33"/>
        <v>45279</v>
      </c>
      <c r="R63" s="9">
        <f t="shared" si="34"/>
        <v>45279</v>
      </c>
      <c r="S63" s="40" t="str">
        <f>IF(ISNA(VLOOKUP(R63,Eingabe!$A$40:$B$1136,1,FALSE)),"Kein Eintrag",VLOOKUP(R63,Eingabe!$A$40:$B$1136,2,FALSE))</f>
        <v>Kein Eintrag</v>
      </c>
    </row>
    <row r="64" spans="2:19">
      <c r="B64" s="8">
        <f t="shared" si="23"/>
        <v>45127</v>
      </c>
      <c r="C64" s="9">
        <f t="shared" si="24"/>
        <v>45127</v>
      </c>
      <c r="D64" s="40" t="str">
        <f>IF(ISNA(VLOOKUP(C64,Eingabe!$A$40:$B$1136,1,FALSE)),"Kein Eintrag",VLOOKUP(C64,Eingabe!$A$40:$B$1136,2,FALSE))</f>
        <v>Kein Eintrag</v>
      </c>
      <c r="E64" s="8">
        <f t="shared" si="25"/>
        <v>45158</v>
      </c>
      <c r="F64" s="9">
        <f t="shared" si="26"/>
        <v>45158</v>
      </c>
      <c r="G64" s="40" t="str">
        <f>IF(ISNA(VLOOKUP(F64,Eingabe!$A$40:$B$1136,1,FALSE)),"Kein Eintrag",VLOOKUP(F64,Eingabe!$A$40:$B$1136,2,FALSE))</f>
        <v>Kein Eintrag</v>
      </c>
      <c r="H64" s="8">
        <f t="shared" si="27"/>
        <v>45189</v>
      </c>
      <c r="I64" s="9">
        <f t="shared" si="28"/>
        <v>45189</v>
      </c>
      <c r="J64" s="40" t="str">
        <f>IF(ISNA(VLOOKUP(I64,Eingabe!$A$40:$B$1136,1,FALSE)),"Kein Eintrag",VLOOKUP(I64,Eingabe!$A$40:$B$1136,2,FALSE))</f>
        <v>Kein Eintrag</v>
      </c>
      <c r="K64" s="8">
        <f t="shared" si="29"/>
        <v>45219</v>
      </c>
      <c r="L64" s="9">
        <f t="shared" si="30"/>
        <v>45219</v>
      </c>
      <c r="M64" s="40" t="str">
        <f>IF(ISNA(VLOOKUP(L64,Eingabe!$A$40:$B$1136,1,FALSE)),"Kein Eintrag",VLOOKUP(L64,Eingabe!$A$40:$B$1136,2,FALSE))</f>
        <v>Kein Eintrag</v>
      </c>
      <c r="N64" s="8">
        <f t="shared" si="31"/>
        <v>45250</v>
      </c>
      <c r="O64" s="9">
        <f t="shared" si="32"/>
        <v>45250</v>
      </c>
      <c r="P64" s="40" t="str">
        <f>IF(ISNA(VLOOKUP(O64,Eingabe!$A$40:$B$1136,1,FALSE)),"Kein Eintrag",VLOOKUP(O64,Eingabe!$A$40:$B$1136,2,FALSE))</f>
        <v>Kein Eintrag</v>
      </c>
      <c r="Q64" s="8">
        <f t="shared" si="33"/>
        <v>45280</v>
      </c>
      <c r="R64" s="9">
        <f t="shared" si="34"/>
        <v>45280</v>
      </c>
      <c r="S64" s="40" t="str">
        <f>IF(ISNA(VLOOKUP(R64,Eingabe!$A$40:$B$1136,1,FALSE)),"Kein Eintrag",VLOOKUP(R64,Eingabe!$A$40:$B$1136,2,FALSE))</f>
        <v>Kein Eintrag</v>
      </c>
    </row>
    <row r="65" spans="2:19">
      <c r="B65" s="8">
        <f t="shared" si="23"/>
        <v>45128</v>
      </c>
      <c r="C65" s="9">
        <f t="shared" si="24"/>
        <v>45128</v>
      </c>
      <c r="D65" s="40" t="str">
        <f>IF(ISNA(VLOOKUP(C65,Eingabe!$A$40:$B$1136,1,FALSE)),"Kein Eintrag",VLOOKUP(C65,Eingabe!$A$40:$B$1136,2,FALSE))</f>
        <v>Kein Eintrag</v>
      </c>
      <c r="E65" s="8">
        <f t="shared" si="25"/>
        <v>45159</v>
      </c>
      <c r="F65" s="9">
        <f t="shared" si="26"/>
        <v>45159</v>
      </c>
      <c r="G65" s="40" t="str">
        <f>IF(ISNA(VLOOKUP(F65,Eingabe!$A$40:$B$1136,1,FALSE)),"Kein Eintrag",VLOOKUP(F65,Eingabe!$A$40:$B$1136,2,FALSE))</f>
        <v>Kein Eintrag</v>
      </c>
      <c r="H65" s="8">
        <f t="shared" si="27"/>
        <v>45190</v>
      </c>
      <c r="I65" s="9">
        <f t="shared" si="28"/>
        <v>45190</v>
      </c>
      <c r="J65" s="40" t="str">
        <f>IF(ISNA(VLOOKUP(I65,Eingabe!$A$40:$B$1136,1,FALSE)),"Kein Eintrag",VLOOKUP(I65,Eingabe!$A$40:$B$1136,2,FALSE))</f>
        <v>Kein Eintrag</v>
      </c>
      <c r="K65" s="8">
        <f t="shared" si="29"/>
        <v>45220</v>
      </c>
      <c r="L65" s="9">
        <f t="shared" si="30"/>
        <v>45220</v>
      </c>
      <c r="M65" s="40" t="str">
        <f>IF(ISNA(VLOOKUP(L65,Eingabe!$A$40:$B$1136,1,FALSE)),"Kein Eintrag",VLOOKUP(L65,Eingabe!$A$40:$B$1136,2,FALSE))</f>
        <v>Kein Eintrag</v>
      </c>
      <c r="N65" s="8">
        <f t="shared" si="31"/>
        <v>45251</v>
      </c>
      <c r="O65" s="9">
        <f t="shared" si="32"/>
        <v>45251</v>
      </c>
      <c r="P65" s="40" t="str">
        <f>IF(ISNA(VLOOKUP(O65,Eingabe!$A$40:$B$1136,1,FALSE)),"Kein Eintrag",VLOOKUP(O65,Eingabe!$A$40:$B$1136,2,FALSE))</f>
        <v>Kein Eintrag</v>
      </c>
      <c r="Q65" s="8">
        <f t="shared" si="33"/>
        <v>45281</v>
      </c>
      <c r="R65" s="9">
        <f t="shared" si="34"/>
        <v>45281</v>
      </c>
      <c r="S65" s="40" t="str">
        <f>IF(ISNA(VLOOKUP(R65,Eingabe!$A$40:$B$1136,1,FALSE)),"Kein Eintrag",VLOOKUP(R65,Eingabe!$A$40:$B$1136,2,FALSE))</f>
        <v>Kein Eintrag</v>
      </c>
    </row>
    <row r="66" spans="2:19">
      <c r="B66" s="8">
        <f t="shared" si="23"/>
        <v>45129</v>
      </c>
      <c r="C66" s="9">
        <f t="shared" si="24"/>
        <v>45129</v>
      </c>
      <c r="D66" s="40" t="str">
        <f>IF(ISNA(VLOOKUP(C66,Eingabe!$A$40:$B$1136,1,FALSE)),"Kein Eintrag",VLOOKUP(C66,Eingabe!$A$40:$B$1136,2,FALSE))</f>
        <v>Kein Eintrag</v>
      </c>
      <c r="E66" s="8">
        <f t="shared" si="25"/>
        <v>45160</v>
      </c>
      <c r="F66" s="9">
        <f t="shared" si="26"/>
        <v>45160</v>
      </c>
      <c r="G66" s="40" t="str">
        <f>IF(ISNA(VLOOKUP(F66,Eingabe!$A$40:$B$1136,1,FALSE)),"Kein Eintrag",VLOOKUP(F66,Eingabe!$A$40:$B$1136,2,FALSE))</f>
        <v>Kein Eintrag</v>
      </c>
      <c r="H66" s="8">
        <f t="shared" si="27"/>
        <v>45191</v>
      </c>
      <c r="I66" s="9">
        <f t="shared" si="28"/>
        <v>45191</v>
      </c>
      <c r="J66" s="40" t="str">
        <f>IF(ISNA(VLOOKUP(I66,Eingabe!$A$40:$B$1136,1,FALSE)),"Kein Eintrag",VLOOKUP(I66,Eingabe!$A$40:$B$1136,2,FALSE))</f>
        <v>Kein Eintrag</v>
      </c>
      <c r="K66" s="8">
        <f t="shared" si="29"/>
        <v>45221</v>
      </c>
      <c r="L66" s="9">
        <f t="shared" si="30"/>
        <v>45221</v>
      </c>
      <c r="M66" s="40" t="str">
        <f>IF(ISNA(VLOOKUP(L66,Eingabe!$A$40:$B$1136,1,FALSE)),"Kein Eintrag",VLOOKUP(L66,Eingabe!$A$40:$B$1136,2,FALSE))</f>
        <v>Kein Eintrag</v>
      </c>
      <c r="N66" s="8">
        <f t="shared" si="31"/>
        <v>45252</v>
      </c>
      <c r="O66" s="9">
        <f t="shared" si="32"/>
        <v>45252</v>
      </c>
      <c r="P66" s="40" t="str">
        <f>IF(ISNA(VLOOKUP(O66,Eingabe!$A$40:$B$1136,1,FALSE)),"Kein Eintrag",VLOOKUP(O66,Eingabe!$A$40:$B$1136,2,FALSE))</f>
        <v>Kein Eintrag</v>
      </c>
      <c r="Q66" s="8">
        <f t="shared" si="33"/>
        <v>45282</v>
      </c>
      <c r="R66" s="9">
        <f t="shared" si="34"/>
        <v>45282</v>
      </c>
      <c r="S66" s="40" t="str">
        <f>IF(ISNA(VLOOKUP(R66,Eingabe!$A$40:$B$1136,1,FALSE)),"Kein Eintrag",VLOOKUP(R66,Eingabe!$A$40:$B$1136,2,FALSE))</f>
        <v>Kein Eintrag</v>
      </c>
    </row>
    <row r="67" spans="2:19">
      <c r="B67" s="8">
        <f t="shared" si="23"/>
        <v>45130</v>
      </c>
      <c r="C67" s="9">
        <f t="shared" si="24"/>
        <v>45130</v>
      </c>
      <c r="D67" s="40" t="str">
        <f>IF(ISNA(VLOOKUP(C67,Eingabe!$A$40:$B$1136,1,FALSE)),"Kein Eintrag",VLOOKUP(C67,Eingabe!$A$40:$B$1136,2,FALSE))</f>
        <v>Kein Eintrag</v>
      </c>
      <c r="E67" s="8">
        <f t="shared" si="25"/>
        <v>45161</v>
      </c>
      <c r="F67" s="9">
        <f t="shared" si="26"/>
        <v>45161</v>
      </c>
      <c r="G67" s="40" t="str">
        <f>IF(ISNA(VLOOKUP(F67,Eingabe!$A$40:$B$1136,1,FALSE)),"Kein Eintrag",VLOOKUP(F67,Eingabe!$A$40:$B$1136,2,FALSE))</f>
        <v>Kein Eintrag</v>
      </c>
      <c r="H67" s="8">
        <f t="shared" si="27"/>
        <v>45192</v>
      </c>
      <c r="I67" s="9">
        <f t="shared" si="28"/>
        <v>45192</v>
      </c>
      <c r="J67" s="40" t="str">
        <f>IF(ISNA(VLOOKUP(I67,Eingabe!$A$40:$B$1136,1,FALSE)),"Kein Eintrag",VLOOKUP(I67,Eingabe!$A$40:$B$1136,2,FALSE))</f>
        <v>Kein Eintrag</v>
      </c>
      <c r="K67" s="8">
        <f t="shared" si="29"/>
        <v>45222</v>
      </c>
      <c r="L67" s="9">
        <f t="shared" si="30"/>
        <v>45222</v>
      </c>
      <c r="M67" s="40" t="str">
        <f>IF(ISNA(VLOOKUP(L67,Eingabe!$A$40:$B$1136,1,FALSE)),"Kein Eintrag",VLOOKUP(L67,Eingabe!$A$40:$B$1136,2,FALSE))</f>
        <v>Kein Eintrag</v>
      </c>
      <c r="N67" s="8">
        <f t="shared" si="31"/>
        <v>45253</v>
      </c>
      <c r="O67" s="9">
        <f t="shared" si="32"/>
        <v>45253</v>
      </c>
      <c r="P67" s="40" t="str">
        <f>IF(ISNA(VLOOKUP(O67,Eingabe!$A$40:$B$1136,1,FALSE)),"Kein Eintrag",VLOOKUP(O67,Eingabe!$A$40:$B$1136,2,FALSE))</f>
        <v>Kein Eintrag</v>
      </c>
      <c r="Q67" s="8">
        <f t="shared" si="33"/>
        <v>45283</v>
      </c>
      <c r="R67" s="9">
        <f t="shared" si="34"/>
        <v>45283</v>
      </c>
      <c r="S67" s="40" t="str">
        <f>IF(ISNA(VLOOKUP(R67,Eingabe!$A$40:$B$1136,1,FALSE)),"Kein Eintrag",VLOOKUP(R67,Eingabe!$A$40:$B$1136,2,FALSE))</f>
        <v>Kein Eintrag</v>
      </c>
    </row>
    <row r="68" spans="2:19">
      <c r="B68" s="8">
        <f t="shared" si="23"/>
        <v>45131</v>
      </c>
      <c r="C68" s="9">
        <f t="shared" si="24"/>
        <v>45131</v>
      </c>
      <c r="D68" s="40" t="str">
        <f>IF(ISNA(VLOOKUP(C68,Eingabe!$A$40:$B$1136,1,FALSE)),"Kein Eintrag",VLOOKUP(C68,Eingabe!$A$40:$B$1136,2,FALSE))</f>
        <v>Kein Eintrag</v>
      </c>
      <c r="E68" s="8">
        <f t="shared" si="25"/>
        <v>45162</v>
      </c>
      <c r="F68" s="9">
        <f t="shared" si="26"/>
        <v>45162</v>
      </c>
      <c r="G68" s="40" t="str">
        <f>IF(ISNA(VLOOKUP(F68,Eingabe!$A$40:$B$1136,1,FALSE)),"Kein Eintrag",VLOOKUP(F68,Eingabe!$A$40:$B$1136,2,FALSE))</f>
        <v>Kein Eintrag</v>
      </c>
      <c r="H68" s="8">
        <f t="shared" si="27"/>
        <v>45193</v>
      </c>
      <c r="I68" s="9">
        <f t="shared" si="28"/>
        <v>45193</v>
      </c>
      <c r="J68" s="40" t="str">
        <f>IF(ISNA(VLOOKUP(I68,Eingabe!$A$40:$B$1136,1,FALSE)),"Kein Eintrag",VLOOKUP(I68,Eingabe!$A$40:$B$1136,2,FALSE))</f>
        <v>Kein Eintrag</v>
      </c>
      <c r="K68" s="8">
        <f t="shared" si="29"/>
        <v>45223</v>
      </c>
      <c r="L68" s="9">
        <f t="shared" si="30"/>
        <v>45223</v>
      </c>
      <c r="M68" s="40" t="str">
        <f>IF(ISNA(VLOOKUP(L68,Eingabe!$A$40:$B$1136,1,FALSE)),"Kein Eintrag",VLOOKUP(L68,Eingabe!$A$40:$B$1136,2,FALSE))</f>
        <v>Kein Eintrag</v>
      </c>
      <c r="N68" s="8">
        <f t="shared" si="31"/>
        <v>45254</v>
      </c>
      <c r="O68" s="9">
        <f t="shared" si="32"/>
        <v>45254</v>
      </c>
      <c r="P68" s="40" t="str">
        <f>IF(ISNA(VLOOKUP(O68,Eingabe!$A$40:$B$1136,1,FALSE)),"Kein Eintrag",VLOOKUP(O68,Eingabe!$A$40:$B$1136,2,FALSE))</f>
        <v>Kein Eintrag</v>
      </c>
      <c r="Q68" s="8">
        <f t="shared" si="33"/>
        <v>45284</v>
      </c>
      <c r="R68" s="9">
        <f t="shared" si="34"/>
        <v>45284</v>
      </c>
      <c r="S68" s="40" t="str">
        <f>IF(ISNA(VLOOKUP(R68,Eingabe!$A$40:$B$1136,1,FALSE)),"Kein Eintrag",VLOOKUP(R68,Eingabe!$A$40:$B$1136,2,FALSE))</f>
        <v>Heiligabend</v>
      </c>
    </row>
    <row r="69" spans="2:19">
      <c r="B69" s="8">
        <f t="shared" si="23"/>
        <v>45132</v>
      </c>
      <c r="C69" s="9">
        <f t="shared" si="24"/>
        <v>45132</v>
      </c>
      <c r="D69" s="40" t="str">
        <f>IF(ISNA(VLOOKUP(C69,Eingabe!$A$40:$B$1136,1,FALSE)),"Kein Eintrag",VLOOKUP(C69,Eingabe!$A$40:$B$1136,2,FALSE))</f>
        <v>Kein Eintrag</v>
      </c>
      <c r="E69" s="8">
        <f t="shared" si="25"/>
        <v>45163</v>
      </c>
      <c r="F69" s="9">
        <f t="shared" si="26"/>
        <v>45163</v>
      </c>
      <c r="G69" s="40" t="str">
        <f>IF(ISNA(VLOOKUP(F69,Eingabe!$A$40:$B$1136,1,FALSE)),"Kein Eintrag",VLOOKUP(F69,Eingabe!$A$40:$B$1136,2,FALSE))</f>
        <v>Kein Eintrag</v>
      </c>
      <c r="H69" s="8">
        <f t="shared" si="27"/>
        <v>45194</v>
      </c>
      <c r="I69" s="9">
        <f t="shared" si="28"/>
        <v>45194</v>
      </c>
      <c r="J69" s="40" t="str">
        <f>IF(ISNA(VLOOKUP(I69,Eingabe!$A$40:$B$1136,1,FALSE)),"Kein Eintrag",VLOOKUP(I69,Eingabe!$A$40:$B$1136,2,FALSE))</f>
        <v>Kein Eintrag</v>
      </c>
      <c r="K69" s="8">
        <f t="shared" si="29"/>
        <v>45224</v>
      </c>
      <c r="L69" s="9">
        <f t="shared" si="30"/>
        <v>45224</v>
      </c>
      <c r="M69" s="40" t="str">
        <f>IF(ISNA(VLOOKUP(L69,Eingabe!$A$40:$B$1136,1,FALSE)),"Kein Eintrag",VLOOKUP(L69,Eingabe!$A$40:$B$1136,2,FALSE))</f>
        <v>Kein Eintrag</v>
      </c>
      <c r="N69" s="8">
        <f t="shared" si="31"/>
        <v>45255</v>
      </c>
      <c r="O69" s="9">
        <f t="shared" si="32"/>
        <v>45255</v>
      </c>
      <c r="P69" s="40" t="str">
        <f>IF(ISNA(VLOOKUP(O69,Eingabe!$A$40:$B$1136,1,FALSE)),"Kein Eintrag",VLOOKUP(O69,Eingabe!$A$40:$B$1136,2,FALSE))</f>
        <v>Kein Eintrag</v>
      </c>
      <c r="Q69" s="8">
        <f t="shared" si="33"/>
        <v>45285</v>
      </c>
      <c r="R69" s="9">
        <f t="shared" si="34"/>
        <v>45285</v>
      </c>
      <c r="S69" s="40" t="str">
        <f>IF(ISNA(VLOOKUP(R69,Eingabe!$A$40:$B$1136,1,FALSE)),"Kein Eintrag",VLOOKUP(R69,Eingabe!$A$40:$B$1136,2,FALSE))</f>
        <v>Weihnachten 1. Tag</v>
      </c>
    </row>
    <row r="70" spans="2:19">
      <c r="B70" s="8">
        <f t="shared" si="23"/>
        <v>45133</v>
      </c>
      <c r="C70" s="9">
        <f t="shared" si="24"/>
        <v>45133</v>
      </c>
      <c r="D70" s="40" t="str">
        <f>IF(ISNA(VLOOKUP(C70,Eingabe!$A$40:$B$1136,1,FALSE)),"Kein Eintrag",VLOOKUP(C70,Eingabe!$A$40:$B$1136,2,FALSE))</f>
        <v>Kein Eintrag</v>
      </c>
      <c r="E70" s="8">
        <f t="shared" si="25"/>
        <v>45164</v>
      </c>
      <c r="F70" s="9">
        <f t="shared" si="26"/>
        <v>45164</v>
      </c>
      <c r="G70" s="40" t="str">
        <f>IF(ISNA(VLOOKUP(F70,Eingabe!$A$40:$B$1136,1,FALSE)),"Kein Eintrag",VLOOKUP(F70,Eingabe!$A$40:$B$1136,2,FALSE))</f>
        <v>Kein Eintrag</v>
      </c>
      <c r="H70" s="8">
        <f t="shared" si="27"/>
        <v>45195</v>
      </c>
      <c r="I70" s="9">
        <f t="shared" si="28"/>
        <v>45195</v>
      </c>
      <c r="J70" s="40" t="str">
        <f>IF(ISNA(VLOOKUP(I70,Eingabe!$A$40:$B$1136,1,FALSE)),"Kein Eintrag",VLOOKUP(I70,Eingabe!$A$40:$B$1136,2,FALSE))</f>
        <v>Kein Eintrag</v>
      </c>
      <c r="K70" s="8">
        <f t="shared" si="29"/>
        <v>45225</v>
      </c>
      <c r="L70" s="9">
        <f t="shared" si="30"/>
        <v>45225</v>
      </c>
      <c r="M70" s="40" t="str">
        <f>IF(ISNA(VLOOKUP(L70,Eingabe!$A$40:$B$1136,1,FALSE)),"Kein Eintrag",VLOOKUP(L70,Eingabe!$A$40:$B$1136,2,FALSE))</f>
        <v>Kein Eintrag</v>
      </c>
      <c r="N70" s="8">
        <f t="shared" si="31"/>
        <v>45256</v>
      </c>
      <c r="O70" s="9">
        <f t="shared" si="32"/>
        <v>45256</v>
      </c>
      <c r="P70" s="40" t="str">
        <f>IF(ISNA(VLOOKUP(O70,Eingabe!$A$40:$B$1136,1,FALSE)),"Kein Eintrag",VLOOKUP(O70,Eingabe!$A$40:$B$1136,2,FALSE))</f>
        <v>Kein Eintrag</v>
      </c>
      <c r="Q70" s="8">
        <f t="shared" si="33"/>
        <v>45286</v>
      </c>
      <c r="R70" s="9">
        <f t="shared" si="34"/>
        <v>45286</v>
      </c>
      <c r="S70" s="40" t="str">
        <f>IF(ISNA(VLOOKUP(R70,Eingabe!$A$40:$B$1136,1,FALSE)),"Kein Eintrag",VLOOKUP(R70,Eingabe!$A$40:$B$1136,2,FALSE))</f>
        <v>Weihnachten 2. Tag</v>
      </c>
    </row>
    <row r="71" spans="2:19">
      <c r="B71" s="8">
        <f t="shared" si="23"/>
        <v>45134</v>
      </c>
      <c r="C71" s="9">
        <f t="shared" si="24"/>
        <v>45134</v>
      </c>
      <c r="D71" s="40" t="str">
        <f>IF(ISNA(VLOOKUP(C71,Eingabe!$A$40:$B$1136,1,FALSE)),"Kein Eintrag",VLOOKUP(C71,Eingabe!$A$40:$B$1136,2,FALSE))</f>
        <v>Kein Eintrag</v>
      </c>
      <c r="E71" s="8">
        <f t="shared" si="25"/>
        <v>45165</v>
      </c>
      <c r="F71" s="9">
        <f t="shared" si="26"/>
        <v>45165</v>
      </c>
      <c r="G71" s="40" t="str">
        <f>IF(ISNA(VLOOKUP(F71,Eingabe!$A$40:$B$1136,1,FALSE)),"Kein Eintrag",VLOOKUP(F71,Eingabe!$A$40:$B$1136,2,FALSE))</f>
        <v>Kein Eintrag</v>
      </c>
      <c r="H71" s="8">
        <f t="shared" si="27"/>
        <v>45196</v>
      </c>
      <c r="I71" s="9">
        <f t="shared" si="28"/>
        <v>45196</v>
      </c>
      <c r="J71" s="40" t="str">
        <f>IF(ISNA(VLOOKUP(I71,Eingabe!$A$40:$B$1136,1,FALSE)),"Kein Eintrag",VLOOKUP(I71,Eingabe!$A$40:$B$1136,2,FALSE))</f>
        <v>Kein Eintrag</v>
      </c>
      <c r="K71" s="8">
        <f t="shared" si="29"/>
        <v>45226</v>
      </c>
      <c r="L71" s="9">
        <f t="shared" si="30"/>
        <v>45226</v>
      </c>
      <c r="M71" s="40" t="str">
        <f>IF(ISNA(VLOOKUP(L71,Eingabe!$A$40:$B$1136,1,FALSE)),"Kein Eintrag",VLOOKUP(L71,Eingabe!$A$40:$B$1136,2,FALSE))</f>
        <v>Kein Eintrag</v>
      </c>
      <c r="N71" s="8">
        <f t="shared" si="31"/>
        <v>45257</v>
      </c>
      <c r="O71" s="9">
        <f t="shared" si="32"/>
        <v>45257</v>
      </c>
      <c r="P71" s="40" t="str">
        <f>IF(ISNA(VLOOKUP(O71,Eingabe!$A$40:$B$1136,1,FALSE)),"Kein Eintrag",VLOOKUP(O71,Eingabe!$A$40:$B$1136,2,FALSE))</f>
        <v>Kein Eintrag</v>
      </c>
      <c r="Q71" s="8">
        <f t="shared" si="33"/>
        <v>45287</v>
      </c>
      <c r="R71" s="9">
        <f t="shared" si="34"/>
        <v>45287</v>
      </c>
      <c r="S71" s="40" t="str">
        <f>IF(ISNA(VLOOKUP(R71,Eingabe!$A$40:$B$1136,1,FALSE)),"Kein Eintrag",VLOOKUP(R71,Eingabe!$A$40:$B$1136,2,FALSE))</f>
        <v>Kein Eintrag</v>
      </c>
    </row>
    <row r="72" spans="2:19">
      <c r="B72" s="8">
        <f t="shared" si="23"/>
        <v>45135</v>
      </c>
      <c r="C72" s="9">
        <f t="shared" si="24"/>
        <v>45135</v>
      </c>
      <c r="D72" s="40" t="str">
        <f>IF(ISNA(VLOOKUP(C72,Eingabe!$A$40:$B$1136,1,FALSE)),"Kein Eintrag",VLOOKUP(C72,Eingabe!$A$40:$B$1136,2,FALSE))</f>
        <v>Kein Eintrag</v>
      </c>
      <c r="E72" s="8">
        <f t="shared" si="25"/>
        <v>45166</v>
      </c>
      <c r="F72" s="9">
        <f t="shared" si="26"/>
        <v>45166</v>
      </c>
      <c r="G72" s="40" t="str">
        <f>IF(ISNA(VLOOKUP(F72,Eingabe!$A$40:$B$1136,1,FALSE)),"Kein Eintrag",VLOOKUP(F72,Eingabe!$A$40:$B$1136,2,FALSE))</f>
        <v>Kein Eintrag</v>
      </c>
      <c r="H72" s="8">
        <f t="shared" si="27"/>
        <v>45197</v>
      </c>
      <c r="I72" s="9">
        <f t="shared" si="28"/>
        <v>45197</v>
      </c>
      <c r="J72" s="40" t="str">
        <f>IF(ISNA(VLOOKUP(I72,Eingabe!$A$40:$B$1136,1,FALSE)),"Kein Eintrag",VLOOKUP(I72,Eingabe!$A$40:$B$1136,2,FALSE))</f>
        <v>Kein Eintrag</v>
      </c>
      <c r="K72" s="8">
        <f t="shared" si="29"/>
        <v>45227</v>
      </c>
      <c r="L72" s="9">
        <f t="shared" si="30"/>
        <v>45227</v>
      </c>
      <c r="M72" s="40" t="str">
        <f>IF(ISNA(VLOOKUP(L72,Eingabe!$A$40:$B$1136,1,FALSE)),"Kein Eintrag",VLOOKUP(L72,Eingabe!$A$40:$B$1136,2,FALSE))</f>
        <v>Kein Eintrag</v>
      </c>
      <c r="N72" s="8">
        <f t="shared" si="31"/>
        <v>45258</v>
      </c>
      <c r="O72" s="9">
        <f t="shared" si="32"/>
        <v>45258</v>
      </c>
      <c r="P72" s="40" t="str">
        <f>IF(ISNA(VLOOKUP(O72,Eingabe!$A$40:$B$1136,1,FALSE)),"Kein Eintrag",VLOOKUP(O72,Eingabe!$A$40:$B$1136,2,FALSE))</f>
        <v>Kein Eintrag</v>
      </c>
      <c r="Q72" s="8">
        <f t="shared" si="33"/>
        <v>45288</v>
      </c>
      <c r="R72" s="9">
        <f t="shared" si="34"/>
        <v>45288</v>
      </c>
      <c r="S72" s="40" t="str">
        <f>IF(ISNA(VLOOKUP(R72,Eingabe!$A$40:$B$1136,1,FALSE)),"Kein Eintrag",VLOOKUP(R72,Eingabe!$A$40:$B$1136,2,FALSE))</f>
        <v>Kein Eintrag</v>
      </c>
    </row>
    <row r="73" spans="2:19">
      <c r="B73" s="8">
        <f t="shared" si="23"/>
        <v>45136</v>
      </c>
      <c r="C73" s="9">
        <f t="shared" si="24"/>
        <v>45136</v>
      </c>
      <c r="D73" s="40" t="str">
        <f>IF(ISNA(VLOOKUP(C73,Eingabe!$A$40:$B$1136,1,FALSE)),"Kein Eintrag",VLOOKUP(C73,Eingabe!$A$40:$B$1136,2,FALSE))</f>
        <v>Kein Eintrag</v>
      </c>
      <c r="E73" s="8">
        <f t="shared" si="25"/>
        <v>45167</v>
      </c>
      <c r="F73" s="9">
        <f t="shared" si="26"/>
        <v>45167</v>
      </c>
      <c r="G73" s="40" t="str">
        <f>IF(ISNA(VLOOKUP(F73,Eingabe!$A$40:$B$1136,1,FALSE)),"Kein Eintrag",VLOOKUP(F73,Eingabe!$A$40:$B$1136,2,FALSE))</f>
        <v>Kein Eintrag</v>
      </c>
      <c r="H73" s="8">
        <f t="shared" si="27"/>
        <v>45198</v>
      </c>
      <c r="I73" s="9">
        <f t="shared" si="28"/>
        <v>45198</v>
      </c>
      <c r="J73" s="40" t="str">
        <f>IF(ISNA(VLOOKUP(I73,Eingabe!$A$40:$B$1136,1,FALSE)),"Kein Eintrag",VLOOKUP(I73,Eingabe!$A$40:$B$1136,2,FALSE))</f>
        <v>Kein Eintrag</v>
      </c>
      <c r="K73" s="8">
        <f t="shared" si="29"/>
        <v>45228</v>
      </c>
      <c r="L73" s="9">
        <f t="shared" si="30"/>
        <v>45228</v>
      </c>
      <c r="M73" s="40" t="str">
        <f>IF(ISNA(VLOOKUP(L73,Eingabe!$A$40:$B$1136,1,FALSE)),"Kein Eintrag",VLOOKUP(L73,Eingabe!$A$40:$B$1136,2,FALSE))</f>
        <v>Kein Eintrag</v>
      </c>
      <c r="N73" s="8">
        <f t="shared" si="31"/>
        <v>45259</v>
      </c>
      <c r="O73" s="9">
        <f t="shared" si="32"/>
        <v>45259</v>
      </c>
      <c r="P73" s="40" t="str">
        <f>IF(ISNA(VLOOKUP(O73,Eingabe!$A$40:$B$1136,1,FALSE)),"Kein Eintrag",VLOOKUP(O73,Eingabe!$A$40:$B$1136,2,FALSE))</f>
        <v>Kein Eintrag</v>
      </c>
      <c r="Q73" s="8">
        <f t="shared" si="33"/>
        <v>45289</v>
      </c>
      <c r="R73" s="9">
        <f t="shared" si="34"/>
        <v>45289</v>
      </c>
      <c r="S73" s="40" t="str">
        <f>IF(ISNA(VLOOKUP(R73,Eingabe!$A$40:$B$1136,1,FALSE)),"Kein Eintrag",VLOOKUP(R73,Eingabe!$A$40:$B$1136,2,FALSE))</f>
        <v>Kein Eintrag</v>
      </c>
    </row>
    <row r="74" spans="2:19">
      <c r="B74" s="8">
        <f t="shared" si="23"/>
        <v>45137</v>
      </c>
      <c r="C74" s="9">
        <f t="shared" si="24"/>
        <v>45137</v>
      </c>
      <c r="D74" s="40" t="str">
        <f>IF(ISNA(VLOOKUP(C74,Eingabe!$A$40:$B$1136,1,FALSE)),"Kein Eintrag",VLOOKUP(C74,Eingabe!$A$40:$B$1136,2,FALSE))</f>
        <v>Kein Eintrag</v>
      </c>
      <c r="E74" s="8">
        <f t="shared" si="25"/>
        <v>45168</v>
      </c>
      <c r="F74" s="9">
        <f t="shared" si="26"/>
        <v>45168</v>
      </c>
      <c r="G74" s="40" t="str">
        <f>IF(ISNA(VLOOKUP(F74,Eingabe!$A$40:$B$1136,1,FALSE)),"Kein Eintrag",VLOOKUP(F74,Eingabe!$A$40:$B$1136,2,FALSE))</f>
        <v>Kein Eintrag</v>
      </c>
      <c r="H74" s="8">
        <f t="shared" si="27"/>
        <v>45199</v>
      </c>
      <c r="I74" s="9">
        <f t="shared" si="28"/>
        <v>45199</v>
      </c>
      <c r="J74" s="40" t="str">
        <f>IF(ISNA(VLOOKUP(I74,Eingabe!$A$40:$B$1136,1,FALSE)),"Kein Eintrag",VLOOKUP(I74,Eingabe!$A$40:$B$1136,2,FALSE))</f>
        <v>Kein Eintrag</v>
      </c>
      <c r="K74" s="8">
        <f t="shared" si="29"/>
        <v>45229</v>
      </c>
      <c r="L74" s="9">
        <f t="shared" si="30"/>
        <v>45229</v>
      </c>
      <c r="M74" s="40" t="str">
        <f>IF(ISNA(VLOOKUP(L74,Eingabe!$A$40:$B$1136,1,FALSE)),"Kein Eintrag",VLOOKUP(L74,Eingabe!$A$40:$B$1136,2,FALSE))</f>
        <v>Kein Eintrag</v>
      </c>
      <c r="N74" s="8">
        <f t="shared" si="31"/>
        <v>45260</v>
      </c>
      <c r="O74" s="9">
        <f t="shared" si="32"/>
        <v>45260</v>
      </c>
      <c r="P74" s="40" t="str">
        <f>IF(ISNA(VLOOKUP(O74,Eingabe!$A$40:$B$1136,1,FALSE)),"Kein Eintrag",VLOOKUP(O74,Eingabe!$A$40:$B$1136,2,FALSE))</f>
        <v>Kein Eintrag</v>
      </c>
      <c r="Q74" s="8">
        <f t="shared" si="33"/>
        <v>45290</v>
      </c>
      <c r="R74" s="9">
        <f t="shared" si="34"/>
        <v>45290</v>
      </c>
      <c r="S74" s="40" t="str">
        <f>IF(ISNA(VLOOKUP(R74,Eingabe!$A$40:$B$1136,1,FALSE)),"Kein Eintrag",VLOOKUP(R74,Eingabe!$A$40:$B$1136,2,FALSE))</f>
        <v>Kein Eintrag</v>
      </c>
    </row>
    <row r="75" spans="2:19">
      <c r="B75" s="8">
        <f t="shared" si="23"/>
        <v>45138</v>
      </c>
      <c r="C75" s="9">
        <f t="shared" si="24"/>
        <v>45138</v>
      </c>
      <c r="D75" s="40" t="str">
        <f>IF(ISNA(VLOOKUP(C75,Eingabe!$A$40:$B$1136,1,FALSE)),"Kein Eintrag",VLOOKUP(C75,Eingabe!$A$40:$B$1136,2,FALSE))</f>
        <v>Kein Eintrag</v>
      </c>
      <c r="E75" s="8">
        <f t="shared" si="25"/>
        <v>45169</v>
      </c>
      <c r="F75" s="9">
        <f t="shared" si="26"/>
        <v>45169</v>
      </c>
      <c r="G75" s="40" t="str">
        <f>IF(ISNA(VLOOKUP(F75,Eingabe!$A$40:$B$1136,1,FALSE)),"Kein Eintrag",VLOOKUP(F75,Eingabe!$A$40:$B$1136,2,FALSE))</f>
        <v>Kein Eintrag</v>
      </c>
      <c r="H75" s="8" t="str">
        <f t="shared" si="27"/>
        <v/>
      </c>
      <c r="I75" s="9" t="str">
        <f t="shared" si="28"/>
        <v/>
      </c>
      <c r="J75" s="40" t="str">
        <f>IF(ISNA(VLOOKUP(I75,Eingabe!$A$40:$B$1136,1,FALSE)),"Kein Eintrag",VLOOKUP(I75,Eingabe!$A$40:$B$1136,2,FALSE))</f>
        <v>Kein Eintrag</v>
      </c>
      <c r="K75" s="8">
        <f t="shared" si="29"/>
        <v>45230</v>
      </c>
      <c r="L75" s="9">
        <f t="shared" si="30"/>
        <v>45230</v>
      </c>
      <c r="M75" s="40" t="str">
        <f>IF(ISNA(VLOOKUP(L75,Eingabe!$A$40:$B$1136,1,FALSE)),"Kein Eintrag",VLOOKUP(L75,Eingabe!$A$40:$B$1136,2,FALSE))</f>
        <v>Kein Eintrag</v>
      </c>
      <c r="N75" s="8" t="str">
        <f t="shared" si="31"/>
        <v/>
      </c>
      <c r="O75" s="9" t="str">
        <f t="shared" si="32"/>
        <v/>
      </c>
      <c r="P75" s="40" t="str">
        <f>IF(ISNA(VLOOKUP(O75,Eingabe!$A$40:$B$1136,1,FALSE)),"Kein Eintrag",VLOOKUP(O75,Eingabe!$A$40:$B$1136,2,FALSE))</f>
        <v>Kein Eintrag</v>
      </c>
      <c r="Q75" s="8">
        <f t="shared" si="33"/>
        <v>45291</v>
      </c>
      <c r="R75" s="9">
        <f t="shared" si="34"/>
        <v>45291</v>
      </c>
      <c r="S75" s="40" t="str">
        <f>IF(ISNA(VLOOKUP(R75,Eingabe!$A$40:$B$1136,1,FALSE)),"Kein Eintrag",VLOOKUP(R75,Eingabe!$A$40:$B$1136,2,FALSE))</f>
        <v>Kein Eintrag</v>
      </c>
    </row>
    <row r="76" spans="2:19">
      <c r="B76" s="16"/>
      <c r="C76" s="16"/>
      <c r="D76" s="41"/>
      <c r="E76" s="16"/>
      <c r="F76" s="16"/>
      <c r="G76" s="41"/>
      <c r="H76" s="16"/>
      <c r="I76" s="16"/>
      <c r="J76" s="41"/>
      <c r="K76" s="16"/>
      <c r="L76" s="16"/>
      <c r="M76" s="41"/>
      <c r="N76" s="16"/>
      <c r="O76" s="16"/>
      <c r="P76" s="41"/>
      <c r="Q76" s="16"/>
      <c r="R76" s="16"/>
      <c r="S76" s="41"/>
    </row>
    <row r="77" spans="2:19">
      <c r="B77" s="16"/>
      <c r="C77" s="16"/>
      <c r="D77" s="40"/>
      <c r="E77" s="16"/>
      <c r="F77" s="16"/>
      <c r="G77" s="40"/>
      <c r="H77" s="16"/>
      <c r="I77" s="16"/>
      <c r="J77" s="40"/>
      <c r="K77" s="16"/>
      <c r="L77" s="16"/>
      <c r="M77" s="40"/>
      <c r="N77" s="16"/>
      <c r="O77" s="16"/>
      <c r="P77" s="40"/>
      <c r="Q77" s="16"/>
      <c r="R77" s="16"/>
      <c r="S77" s="40"/>
    </row>
  </sheetData>
  <mergeCells count="30">
    <mergeCell ref="H44:I44"/>
    <mergeCell ref="Q43:R43"/>
    <mergeCell ref="Q44:R44"/>
    <mergeCell ref="K43:L43"/>
    <mergeCell ref="K44:L44"/>
    <mergeCell ref="N43:O43"/>
    <mergeCell ref="N44:O44"/>
    <mergeCell ref="Q6:R6"/>
    <mergeCell ref="Q7:R7"/>
    <mergeCell ref="Q8:R8"/>
    <mergeCell ref="B43:C43"/>
    <mergeCell ref="E43:F43"/>
    <mergeCell ref="H43:I43"/>
    <mergeCell ref="B6:C6"/>
    <mergeCell ref="B44:C44"/>
    <mergeCell ref="K6:L6"/>
    <mergeCell ref="K7:L7"/>
    <mergeCell ref="K8:L8"/>
    <mergeCell ref="N6:O6"/>
    <mergeCell ref="N7:O7"/>
    <mergeCell ref="N8:O8"/>
    <mergeCell ref="B7:C7"/>
    <mergeCell ref="B8:C8"/>
    <mergeCell ref="E6:F6"/>
    <mergeCell ref="E7:F7"/>
    <mergeCell ref="E8:F8"/>
    <mergeCell ref="H6:I6"/>
    <mergeCell ref="H7:I7"/>
    <mergeCell ref="H8:I8"/>
    <mergeCell ref="E44:F44"/>
  </mergeCells>
  <conditionalFormatting sqref="B9:C37 E9:F39 H9:I39 K9:L39 N9:O39 Q9:R40">
    <cfRule type="expression" dxfId="80" priority="100">
      <formula>AND(WEEKDAY(B9,2)&gt;5,ISNUMBER(B9))</formula>
    </cfRule>
  </conditionalFormatting>
  <conditionalFormatting sqref="B45:C75">
    <cfRule type="expression" dxfId="79" priority="93">
      <formula>AND(WEEKDAY(B45,2)&gt;5,ISNUMBER(B45))</formula>
    </cfRule>
  </conditionalFormatting>
  <conditionalFormatting sqref="E45:F75">
    <cfRule type="expression" dxfId="78" priority="92">
      <formula>AND(WEEKDAY(E45,2)&gt;5,ISNUMBER(E45))</formula>
    </cfRule>
  </conditionalFormatting>
  <conditionalFormatting sqref="H45:I75">
    <cfRule type="expression" dxfId="77" priority="91">
      <formula>AND(WEEKDAY(H45,2)&gt;5,ISNUMBER(H45))</formula>
    </cfRule>
  </conditionalFormatting>
  <conditionalFormatting sqref="K45:L75">
    <cfRule type="expression" dxfId="76" priority="90">
      <formula>AND(WEEKDAY(K45,2)&gt;5,ISNUMBER(K45))</formula>
    </cfRule>
  </conditionalFormatting>
  <conditionalFormatting sqref="B46:C75">
    <cfRule type="expression" dxfId="75" priority="76">
      <formula>AND(WEEKDAY(B46,2)&gt;5,ISNUMBER(B46))</formula>
    </cfRule>
  </conditionalFormatting>
  <conditionalFormatting sqref="B46:C75">
    <cfRule type="expression" dxfId="74" priority="75">
      <formula>AND(WEEKDAY(B46,2)&gt;5,ISNUMBER(B46))</formula>
    </cfRule>
  </conditionalFormatting>
  <conditionalFormatting sqref="B46:C75">
    <cfRule type="expression" dxfId="73" priority="74">
      <formula>AND(WEEKDAY(B46,2)&gt;5,ISNUMBER(B46))</formula>
    </cfRule>
  </conditionalFormatting>
  <conditionalFormatting sqref="B46:C75">
    <cfRule type="expression" dxfId="72" priority="73">
      <formula>AND(WEEKDAY(B46,2)&gt;5,ISNUMBER(B46))</formula>
    </cfRule>
  </conditionalFormatting>
  <conditionalFormatting sqref="B46:C75">
    <cfRule type="expression" dxfId="71" priority="72">
      <formula>AND(WEEKDAY(B46,2)&gt;5,ISNUMBER(B46))</formula>
    </cfRule>
  </conditionalFormatting>
  <conditionalFormatting sqref="E45:F75">
    <cfRule type="expression" dxfId="70" priority="71">
      <formula>AND(WEEKDAY(E45,2)&gt;5,ISNUMBER(E45))</formula>
    </cfRule>
  </conditionalFormatting>
  <conditionalFormatting sqref="E45:F75">
    <cfRule type="expression" dxfId="69" priority="70">
      <formula>AND(WEEKDAY(E45,2)&gt;5,ISNUMBER(E45))</formula>
    </cfRule>
  </conditionalFormatting>
  <conditionalFormatting sqref="E45:F75">
    <cfRule type="expression" dxfId="68" priority="69">
      <formula>AND(WEEKDAY(E45,2)&gt;5,ISNUMBER(E45))</formula>
    </cfRule>
  </conditionalFormatting>
  <conditionalFormatting sqref="E45:F75">
    <cfRule type="expression" dxfId="67" priority="68">
      <formula>AND(WEEKDAY(E45,2)&gt;5,ISNUMBER(E45))</formula>
    </cfRule>
  </conditionalFormatting>
  <conditionalFormatting sqref="E45:F75">
    <cfRule type="expression" dxfId="66" priority="67">
      <formula>AND(WEEKDAY(E45,2)&gt;5,ISNUMBER(E45))</formula>
    </cfRule>
  </conditionalFormatting>
  <conditionalFormatting sqref="E45:F75">
    <cfRule type="expression" dxfId="65" priority="66">
      <formula>AND(WEEKDAY(E45,2)&gt;5,ISNUMBER(E45))</formula>
    </cfRule>
  </conditionalFormatting>
  <conditionalFormatting sqref="I46:I75">
    <cfRule type="expression" dxfId="64" priority="65">
      <formula>AND(WEEKDAY(I46,2)&gt;5,ISNUMBER(I46))</formula>
    </cfRule>
  </conditionalFormatting>
  <conditionalFormatting sqref="I46:I75">
    <cfRule type="expression" dxfId="63" priority="64">
      <formula>AND(WEEKDAY(I46,2)&gt;5,ISNUMBER(I46))</formula>
    </cfRule>
  </conditionalFormatting>
  <conditionalFormatting sqref="I46:I75">
    <cfRule type="expression" dxfId="62" priority="63">
      <formula>AND(WEEKDAY(I46,2)&gt;5,ISNUMBER(I46))</formula>
    </cfRule>
  </conditionalFormatting>
  <conditionalFormatting sqref="I46:I75">
    <cfRule type="expression" dxfId="61" priority="62">
      <formula>AND(WEEKDAY(I46,2)&gt;5,ISNUMBER(I46))</formula>
    </cfRule>
  </conditionalFormatting>
  <conditionalFormatting sqref="I46:I75">
    <cfRule type="expression" dxfId="60" priority="61">
      <formula>AND(WEEKDAY(I46,2)&gt;5,ISNUMBER(I46))</formula>
    </cfRule>
  </conditionalFormatting>
  <conditionalFormatting sqref="I46:I75">
    <cfRule type="expression" dxfId="59" priority="60">
      <formula>AND(WEEKDAY(I46,2)&gt;5,ISNUMBER(I46))</formula>
    </cfRule>
  </conditionalFormatting>
  <conditionalFormatting sqref="I46:I75">
    <cfRule type="expression" dxfId="58" priority="59">
      <formula>AND(WEEKDAY(I46,2)&gt;5,ISNUMBER(I46))</formula>
    </cfRule>
  </conditionalFormatting>
  <conditionalFormatting sqref="H46:I75">
    <cfRule type="expression" dxfId="57" priority="58">
      <formula>AND(WEEKDAY(H46,2)&gt;5,ISNUMBER(H46))</formula>
    </cfRule>
  </conditionalFormatting>
  <conditionalFormatting sqref="H46:I75">
    <cfRule type="expression" dxfId="56" priority="57">
      <formula>AND(WEEKDAY(H46,2)&gt;5,ISNUMBER(H46))</formula>
    </cfRule>
  </conditionalFormatting>
  <conditionalFormatting sqref="H46:I75">
    <cfRule type="expression" dxfId="55" priority="56">
      <formula>AND(WEEKDAY(H46,2)&gt;5,ISNUMBER(H46))</formula>
    </cfRule>
  </conditionalFormatting>
  <conditionalFormatting sqref="H46:I75">
    <cfRule type="expression" dxfId="54" priority="55">
      <formula>AND(WEEKDAY(H46,2)&gt;5,ISNUMBER(H46))</formula>
    </cfRule>
  </conditionalFormatting>
  <conditionalFormatting sqref="H46:I75">
    <cfRule type="expression" dxfId="53" priority="54">
      <formula>AND(WEEKDAY(H46,2)&gt;5,ISNUMBER(H46))</formula>
    </cfRule>
  </conditionalFormatting>
  <conditionalFormatting sqref="H46:I75">
    <cfRule type="expression" dxfId="52" priority="53">
      <formula>AND(WEEKDAY(H46,2)&gt;5,ISNUMBER(H46))</formula>
    </cfRule>
  </conditionalFormatting>
  <conditionalFormatting sqref="K46:L75">
    <cfRule type="expression" dxfId="51" priority="52">
      <formula>AND(WEEKDAY(K46,2)&gt;5,ISNUMBER(K46))</formula>
    </cfRule>
  </conditionalFormatting>
  <conditionalFormatting sqref="L46:L75">
    <cfRule type="expression" dxfId="50" priority="51">
      <formula>AND(WEEKDAY(L46,2)&gt;5,ISNUMBER(L46))</formula>
    </cfRule>
  </conditionalFormatting>
  <conditionalFormatting sqref="L46:L75">
    <cfRule type="expression" dxfId="49" priority="50">
      <formula>AND(WEEKDAY(L46,2)&gt;5,ISNUMBER(L46))</formula>
    </cfRule>
  </conditionalFormatting>
  <conditionalFormatting sqref="L46:L75">
    <cfRule type="expression" dxfId="48" priority="49">
      <formula>AND(WEEKDAY(L46,2)&gt;5,ISNUMBER(L46))</formula>
    </cfRule>
  </conditionalFormatting>
  <conditionalFormatting sqref="L46:L75">
    <cfRule type="expression" dxfId="47" priority="48">
      <formula>AND(WEEKDAY(L46,2)&gt;5,ISNUMBER(L46))</formula>
    </cfRule>
  </conditionalFormatting>
  <conditionalFormatting sqref="L46:L75">
    <cfRule type="expression" dxfId="46" priority="47">
      <formula>AND(WEEKDAY(L46,2)&gt;5,ISNUMBER(L46))</formula>
    </cfRule>
  </conditionalFormatting>
  <conditionalFormatting sqref="L46:L75">
    <cfRule type="expression" dxfId="45" priority="46">
      <formula>AND(WEEKDAY(L46,2)&gt;5,ISNUMBER(L46))</formula>
    </cfRule>
  </conditionalFormatting>
  <conditionalFormatting sqref="L46:L75">
    <cfRule type="expression" dxfId="44" priority="45">
      <formula>AND(WEEKDAY(L46,2)&gt;5,ISNUMBER(L46))</formula>
    </cfRule>
  </conditionalFormatting>
  <conditionalFormatting sqref="K46:L75">
    <cfRule type="expression" dxfId="43" priority="44">
      <formula>AND(WEEKDAY(K46,2)&gt;5,ISNUMBER(K46))</formula>
    </cfRule>
  </conditionalFormatting>
  <conditionalFormatting sqref="K46:L75">
    <cfRule type="expression" dxfId="42" priority="43">
      <formula>AND(WEEKDAY(K46,2)&gt;5,ISNUMBER(K46))</formula>
    </cfRule>
  </conditionalFormatting>
  <conditionalFormatting sqref="K46:L75">
    <cfRule type="expression" dxfId="41" priority="42">
      <formula>AND(WEEKDAY(K46,2)&gt;5,ISNUMBER(K46))</formula>
    </cfRule>
  </conditionalFormatting>
  <conditionalFormatting sqref="K46:L75">
    <cfRule type="expression" dxfId="40" priority="41">
      <formula>AND(WEEKDAY(K46,2)&gt;5,ISNUMBER(K46))</formula>
    </cfRule>
  </conditionalFormatting>
  <conditionalFormatting sqref="K46:L75">
    <cfRule type="expression" dxfId="39" priority="40">
      <formula>AND(WEEKDAY(K46,2)&gt;5,ISNUMBER(K46))</formula>
    </cfRule>
  </conditionalFormatting>
  <conditionalFormatting sqref="K46:L75">
    <cfRule type="expression" dxfId="38" priority="39">
      <formula>AND(WEEKDAY(K46,2)&gt;5,ISNUMBER(K46))</formula>
    </cfRule>
  </conditionalFormatting>
  <conditionalFormatting sqref="N45:O75">
    <cfRule type="expression" dxfId="37" priority="38">
      <formula>AND(WEEKDAY(N45,2)&gt;5,ISNUMBER(N45))</formula>
    </cfRule>
  </conditionalFormatting>
  <conditionalFormatting sqref="N46:O75">
    <cfRule type="expression" dxfId="36" priority="37">
      <formula>AND(WEEKDAY(N46,2)&gt;5,ISNUMBER(N46))</formula>
    </cfRule>
  </conditionalFormatting>
  <conditionalFormatting sqref="O46:O75">
    <cfRule type="expression" dxfId="35" priority="36">
      <formula>AND(WEEKDAY(O46,2)&gt;5,ISNUMBER(O46))</formula>
    </cfRule>
  </conditionalFormatting>
  <conditionalFormatting sqref="O46:O75">
    <cfRule type="expression" dxfId="34" priority="35">
      <formula>AND(WEEKDAY(O46,2)&gt;5,ISNUMBER(O46))</formula>
    </cfRule>
  </conditionalFormatting>
  <conditionalFormatting sqref="O46:O75">
    <cfRule type="expression" dxfId="33" priority="34">
      <formula>AND(WEEKDAY(O46,2)&gt;5,ISNUMBER(O46))</formula>
    </cfRule>
  </conditionalFormatting>
  <conditionalFormatting sqref="O46:O75">
    <cfRule type="expression" dxfId="32" priority="33">
      <formula>AND(WEEKDAY(O46,2)&gt;5,ISNUMBER(O46))</formula>
    </cfRule>
  </conditionalFormatting>
  <conditionalFormatting sqref="O46:O75">
    <cfRule type="expression" dxfId="31" priority="32">
      <formula>AND(WEEKDAY(O46,2)&gt;5,ISNUMBER(O46))</formula>
    </cfRule>
  </conditionalFormatting>
  <conditionalFormatting sqref="O46:O75">
    <cfRule type="expression" dxfId="30" priority="31">
      <formula>AND(WEEKDAY(O46,2)&gt;5,ISNUMBER(O46))</formula>
    </cfRule>
  </conditionalFormatting>
  <conditionalFormatting sqref="O46:O75">
    <cfRule type="expression" dxfId="29" priority="30">
      <formula>AND(WEEKDAY(O46,2)&gt;5,ISNUMBER(O46))</formula>
    </cfRule>
  </conditionalFormatting>
  <conditionalFormatting sqref="N46:O75">
    <cfRule type="expression" dxfId="28" priority="29">
      <formula>AND(WEEKDAY(N46,2)&gt;5,ISNUMBER(N46))</formula>
    </cfRule>
  </conditionalFormatting>
  <conditionalFormatting sqref="N46:O75">
    <cfRule type="expression" dxfId="27" priority="28">
      <formula>AND(WEEKDAY(N46,2)&gt;5,ISNUMBER(N46))</formula>
    </cfRule>
  </conditionalFormatting>
  <conditionalFormatting sqref="N46:O75">
    <cfRule type="expression" dxfId="26" priority="27">
      <formula>AND(WEEKDAY(N46,2)&gt;5,ISNUMBER(N46))</formula>
    </cfRule>
  </conditionalFormatting>
  <conditionalFormatting sqref="N46:O75">
    <cfRule type="expression" dxfId="25" priority="26">
      <formula>AND(WEEKDAY(N46,2)&gt;5,ISNUMBER(N46))</formula>
    </cfRule>
  </conditionalFormatting>
  <conditionalFormatting sqref="N46:O75">
    <cfRule type="expression" dxfId="24" priority="25">
      <formula>AND(WEEKDAY(N46,2)&gt;5,ISNUMBER(N46))</formula>
    </cfRule>
  </conditionalFormatting>
  <conditionalFormatting sqref="N46:O75">
    <cfRule type="expression" dxfId="23" priority="24">
      <formula>AND(WEEKDAY(N46,2)&gt;5,ISNUMBER(N46))</formula>
    </cfRule>
  </conditionalFormatting>
  <conditionalFormatting sqref="Q45:R75">
    <cfRule type="expression" dxfId="22" priority="23">
      <formula>AND(WEEKDAY(Q45,2)&gt;5,ISNUMBER(Q45))</formula>
    </cfRule>
  </conditionalFormatting>
  <conditionalFormatting sqref="Q46:R75">
    <cfRule type="expression" dxfId="21" priority="22">
      <formula>AND(WEEKDAY(Q46,2)&gt;5,ISNUMBER(Q46))</formula>
    </cfRule>
  </conditionalFormatting>
  <conditionalFormatting sqref="R46:R75">
    <cfRule type="expression" dxfId="20" priority="21">
      <formula>AND(WEEKDAY(R46,2)&gt;5,ISNUMBER(R46))</formula>
    </cfRule>
  </conditionalFormatting>
  <conditionalFormatting sqref="R46:R75">
    <cfRule type="expression" dxfId="19" priority="20">
      <formula>AND(WEEKDAY(R46,2)&gt;5,ISNUMBER(R46))</formula>
    </cfRule>
  </conditionalFormatting>
  <conditionalFormatting sqref="R46:R75">
    <cfRule type="expression" dxfId="18" priority="19">
      <formula>AND(WEEKDAY(R46,2)&gt;5,ISNUMBER(R46))</formula>
    </cfRule>
  </conditionalFormatting>
  <conditionalFormatting sqref="R46:R75">
    <cfRule type="expression" dxfId="17" priority="18">
      <formula>AND(WEEKDAY(R46,2)&gt;5,ISNUMBER(R46))</formula>
    </cfRule>
  </conditionalFormatting>
  <conditionalFormatting sqref="R46:R75">
    <cfRule type="expression" dxfId="16" priority="17">
      <formula>AND(WEEKDAY(R46,2)&gt;5,ISNUMBER(R46))</formula>
    </cfRule>
  </conditionalFormatting>
  <conditionalFormatting sqref="R46:R75">
    <cfRule type="expression" dxfId="15" priority="16">
      <formula>AND(WEEKDAY(R46,2)&gt;5,ISNUMBER(R46))</formula>
    </cfRule>
  </conditionalFormatting>
  <conditionalFormatting sqref="R46:R75">
    <cfRule type="expression" dxfId="14" priority="15">
      <formula>AND(WEEKDAY(R46,2)&gt;5,ISNUMBER(R46))</formula>
    </cfRule>
  </conditionalFormatting>
  <conditionalFormatting sqref="Q46:R75">
    <cfRule type="expression" dxfId="13" priority="14">
      <formula>AND(WEEKDAY(Q46,2)&gt;5,ISNUMBER(Q46))</formula>
    </cfRule>
  </conditionalFormatting>
  <conditionalFormatting sqref="Q46:R75">
    <cfRule type="expression" dxfId="12" priority="13">
      <formula>AND(WEEKDAY(Q46,2)&gt;5,ISNUMBER(Q46))</formula>
    </cfRule>
  </conditionalFormatting>
  <conditionalFormatting sqref="Q46:R75">
    <cfRule type="expression" dxfId="11" priority="12">
      <formula>AND(WEEKDAY(Q46,2)&gt;5,ISNUMBER(Q46))</formula>
    </cfRule>
  </conditionalFormatting>
  <conditionalFormatting sqref="Q46:R75">
    <cfRule type="expression" dxfId="10" priority="11">
      <formula>AND(WEEKDAY(Q46,2)&gt;5,ISNUMBER(Q46))</formula>
    </cfRule>
  </conditionalFormatting>
  <conditionalFormatting sqref="Q46:R75">
    <cfRule type="expression" dxfId="9" priority="10">
      <formula>AND(WEEKDAY(Q46,2)&gt;5,ISNUMBER(Q46))</formula>
    </cfRule>
  </conditionalFormatting>
  <conditionalFormatting sqref="Q46:R75">
    <cfRule type="expression" dxfId="8" priority="9">
      <formula>AND(WEEKDAY(Q46,2)&gt;5,ISNUMBER(Q46))</formula>
    </cfRule>
  </conditionalFormatting>
  <conditionalFormatting sqref="E45:F45">
    <cfRule type="expression" dxfId="7" priority="8">
      <formula>AND(WEEKDAY(E45,2)&gt;5,ISNUMBER(E45))</formula>
    </cfRule>
  </conditionalFormatting>
  <conditionalFormatting sqref="E46:F75">
    <cfRule type="expression" dxfId="6" priority="7">
      <formula>AND(WEEKDAY(E46,2)&gt;5,ISNUMBER(E46))</formula>
    </cfRule>
  </conditionalFormatting>
  <conditionalFormatting sqref="E46:F75">
    <cfRule type="expression" dxfId="5" priority="6">
      <formula>AND(WEEKDAY(E46,2)&gt;5,ISNUMBER(E46))</formula>
    </cfRule>
  </conditionalFormatting>
  <conditionalFormatting sqref="E46:F75">
    <cfRule type="expression" dxfId="4" priority="5">
      <formula>AND(WEEKDAY(E46,2)&gt;5,ISNUMBER(E46))</formula>
    </cfRule>
  </conditionalFormatting>
  <conditionalFormatting sqref="E46:F75">
    <cfRule type="expression" dxfId="3" priority="4">
      <formula>AND(WEEKDAY(E46,2)&gt;5,ISNUMBER(E46))</formula>
    </cfRule>
  </conditionalFormatting>
  <conditionalFormatting sqref="E46:F75">
    <cfRule type="expression" dxfId="2" priority="3">
      <formula>AND(WEEKDAY(E46,2)&gt;5,ISNUMBER(E46))</formula>
    </cfRule>
  </conditionalFormatting>
  <conditionalFormatting sqref="E46:F75">
    <cfRule type="expression" dxfId="1" priority="2">
      <formula>AND(WEEKDAY(E46,2)&gt;5,ISNUMBER(E46))</formula>
    </cfRule>
  </conditionalFormatting>
  <conditionalFormatting sqref="D9:D39 J9:J39 M9:M39 P9:P39 S9:S39 D45:D75 G45:G75 J45:J75 M45:M75 P45:P75 S45:S75 G9:G39">
    <cfRule type="containsText" dxfId="0" priority="1" operator="containsText" text="Kein Eintrag">
      <formula>NOT(ISERROR(SEARCH("Kein Eintrag",D9)))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Eingabe</vt:lpstr>
      <vt:lpstr>Jahresansicht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Thiele</dc:creator>
  <cp:lastModifiedBy>Manfred Thiele</cp:lastModifiedBy>
  <dcterms:created xsi:type="dcterms:W3CDTF">2023-02-24T17:22:57Z</dcterms:created>
  <dcterms:modified xsi:type="dcterms:W3CDTF">2023-03-06T16:09:03Z</dcterms:modified>
</cp:coreProperties>
</file>